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Conso P_L" sheetId="1" r:id="rId1"/>
    <sheet name="Conso B_S" sheetId="2" r:id="rId2"/>
    <sheet name="Unconso P_L" sheetId="3" r:id="rId3"/>
    <sheet name="Unconso B_S" sheetId="4" r:id="rId4"/>
  </sheets>
  <definedNames>
    <definedName name="_xlnm.Print_Area" localSheetId="0">'Conso P_L'!$A$1:$D$27</definedName>
    <definedName name="_xlnm.Print_Area" localSheetId="2">'Unconso P_L'!$A$1:$D$24</definedName>
  </definedNames>
  <calcPr fullCalcOnLoad="1"/>
</workbook>
</file>

<file path=xl/sharedStrings.xml><?xml version="1.0" encoding="utf-8"?>
<sst xmlns="http://schemas.openxmlformats.org/spreadsheetml/2006/main" count="127" uniqueCount="70">
  <si>
    <t>Consolidated Balance Sheet of Komerční banka, a.s. - IFRS</t>
  </si>
  <si>
    <t>in million CZK</t>
  </si>
  <si>
    <t>Assets</t>
  </si>
  <si>
    <t>Cash and currents balances with national banks</t>
  </si>
  <si>
    <t>Amounts due from banks</t>
  </si>
  <si>
    <t>Financial assets at fair value through profit or loss</t>
  </si>
  <si>
    <t>Positive fair value of financial derivative transactions</t>
  </si>
  <si>
    <t>Loans and advances to customers, net</t>
  </si>
  <si>
    <t>Securities available for sale</t>
  </si>
  <si>
    <t>Investments held to maturity</t>
  </si>
  <si>
    <t>Prepayments, accrued income and other assets</t>
  </si>
  <si>
    <t>Income taxes receivable</t>
  </si>
  <si>
    <t>Deferred tax asset</t>
  </si>
  <si>
    <t>Assets held for sale</t>
  </si>
  <si>
    <t>Goodwill</t>
  </si>
  <si>
    <t>Intangible fixed assets, net</t>
  </si>
  <si>
    <t>Tangible fixed assets, net</t>
  </si>
  <si>
    <t>Investments in associates and subsidiaries</t>
  </si>
  <si>
    <t>Total assets</t>
  </si>
  <si>
    <t>Liabilities</t>
  </si>
  <si>
    <t>Amounts due to banks</t>
  </si>
  <si>
    <t>Amounts due to customers</t>
  </si>
  <si>
    <t>of which: Amounts due to customers of PF KB</t>
  </si>
  <si>
    <t>Negative fair value of financial derivative transactions</t>
  </si>
  <si>
    <t>Securities issued</t>
  </si>
  <si>
    <t>Accruals and other liabilities</t>
  </si>
  <si>
    <t>Provisions</t>
  </si>
  <si>
    <t>Income taxes payable</t>
  </si>
  <si>
    <t>Deferred tax liability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</si>
  <si>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</si>
  <si>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</si>
  <si>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</si>
  <si>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</si>
  <si>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</si>
  <si>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</si>
  <si>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</si>
  <si>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</si>
  <si>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</si>
  <si>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Interest income</t>
  </si>
  <si>
    <t>Interest expense</t>
  </si>
  <si>
    <t>Net interest income</t>
  </si>
  <si>
    <t>Net fees and commissions</t>
  </si>
  <si>
    <t>Net profit / (loss) on financial operations</t>
  </si>
  <si>
    <t>Dividends and other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</si>
  <si>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</si>
  <si>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</si>
  <si>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</si>
  <si>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</si>
  <si>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</si>
  <si>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</si>
  <si>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</si>
  <si>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</si>
  <si>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</si>
  <si>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</si>
  <si>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</si>
  <si>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</si>
  <si>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</si>
  <si>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</si>
  <si>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</si>
  <si>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</si>
  <si>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</si>
  <si>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Unconsolidated Profit and Loss Statement of Komerční banka, a.s. - IFRS</t>
  </si>
  <si>
    <t>Net profit/(loss) for the period</t>
  </si>
  <si>
    <t>(unaudited)</t>
  </si>
  <si>
    <t>Unconsolidated Balance Sheet of Komerční banka, a.s. - IFRS</t>
  </si>
  <si>
    <t>Other assets</t>
  </si>
  <si>
    <t>Other liabilities</t>
  </si>
  <si>
    <t>x</t>
  </si>
  <si>
    <t>1H 2007</t>
  </si>
  <si>
    <t>1H 2006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</si>
</sst>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[$-809]dd\ mmmm\ yyyy"/>
    <numFmt numFmtId="177" formatCode="[$-F800]dddd\,\ mmmm\ dd\,\ yyyy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i/>
      <sz val="10"/>
      <color indexed="50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173" fontId="0" fillId="2" borderId="0" xfId="20" applyNumberFormat="1" applyFont="1" applyFill="1" applyAlignment="1">
      <alignment/>
    </xf>
    <xf numFmtId="0" fontId="0" fillId="2" borderId="0" xfId="0" applyFont="1" applyFill="1" applyAlignment="1">
      <alignment/>
    </xf>
    <xf numFmtId="0" fontId="8" fillId="2" borderId="3" xfId="0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173" fontId="10" fillId="2" borderId="0" xfId="20" applyNumberFormat="1" applyFont="1" applyFill="1" applyAlignment="1">
      <alignment/>
    </xf>
    <xf numFmtId="0" fontId="8" fillId="2" borderId="3" xfId="0" applyFont="1" applyFill="1" applyBorder="1" applyAlignment="1">
      <alignment horizontal="left" indent="1"/>
    </xf>
    <xf numFmtId="0" fontId="8" fillId="2" borderId="3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indent="1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 indent="1"/>
    </xf>
    <xf numFmtId="3" fontId="8" fillId="2" borderId="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174" fontId="8" fillId="2" borderId="0" xfId="0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173" fontId="8" fillId="2" borderId="0" xfId="2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9" xfId="0" applyFill="1" applyBorder="1" applyAlignment="1">
      <alignment wrapText="1"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5" fillId="2" borderId="5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wrapText="1" indent="1"/>
    </xf>
    <xf numFmtId="3" fontId="2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3" fontId="5" fillId="2" borderId="12" xfId="0" applyNumberFormat="1" applyFont="1" applyFill="1" applyBorder="1" applyAlignment="1">
      <alignment/>
    </xf>
    <xf numFmtId="0" fontId="0" fillId="2" borderId="13" xfId="0" applyFill="1" applyBorder="1" applyAlignment="1">
      <alignment wrapText="1"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7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 wrapText="1"/>
    </xf>
    <xf numFmtId="0" fontId="0" fillId="2" borderId="3" xfId="0" applyFont="1" applyFill="1" applyBorder="1" applyAlignment="1">
      <alignment/>
    </xf>
    <xf numFmtId="0" fontId="5" fillId="2" borderId="16" xfId="0" applyFont="1" applyFill="1" applyBorder="1" applyAlignment="1">
      <alignment wrapText="1"/>
    </xf>
    <xf numFmtId="3" fontId="5" fillId="2" borderId="17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0" fontId="0" fillId="2" borderId="19" xfId="0" applyFill="1" applyBorder="1" applyAlignment="1">
      <alignment wrapText="1"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0" fontId="0" fillId="2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46.57421875" style="6" customWidth="1"/>
    <col min="3" max="4" width="12.7109375" style="29" customWidth="1"/>
    <col min="5" max="5" width="9.140625" style="3" customWidth="1"/>
    <col min="6" max="6" width="59.57421875" style="3" customWidth="1"/>
    <col min="7" max="16" width="0" style="3" hidden="1" customWidth="1"/>
    <col min="17" max="16384" width="9.140625" style="3" customWidth="1"/>
  </cols>
  <sheetData>
    <row r="1" spans="2:4" ht="23.25" customHeight="1">
      <c r="B1" s="1" t="s">
        <v>37</v>
      </c>
      <c r="C1" s="2"/>
      <c r="D1" s="2"/>
    </row>
    <row r="2" spans="2:4" ht="26.25">
      <c r="B2" s="4" t="s">
        <v>1</v>
      </c>
      <c r="C2" s="2"/>
      <c r="D2" s="2"/>
    </row>
    <row r="3" spans="2:4" ht="13.5" customHeight="1">
      <c r="B3" s="4"/>
      <c r="C3" s="5" t="s">
        <v>68</v>
      </c>
      <c r="D3" s="5" t="s">
        <v>69</v>
      </c>
    </row>
    <row r="4" spans="3:4" ht="15.75" customHeight="1" thickBot="1">
      <c r="C4" s="7" t="s">
        <v>63</v>
      </c>
      <c r="D4" s="7" t="s">
        <v>63</v>
      </c>
    </row>
    <row r="5" spans="2:17" s="11" customFormat="1" ht="12.75">
      <c r="B5" s="8" t="s">
        <v>38</v>
      </c>
      <c r="C5" s="9">
        <v>15695</v>
      </c>
      <c r="D5" s="82">
        <v>12100</v>
      </c>
      <c r="E5" s="3"/>
      <c r="F5" s="3"/>
      <c r="G5" s="3"/>
      <c r="H5" s="3"/>
      <c r="I5" s="3"/>
      <c r="J5" s="3"/>
      <c r="K5" s="3" t="e">
        <f>#REF!-K6</f>
        <v>#REF!</v>
      </c>
      <c r="L5" s="3"/>
      <c r="M5" s="3">
        <v>2500</v>
      </c>
      <c r="N5" s="3" t="e">
        <f>#REF!-M5</f>
        <v>#REF!</v>
      </c>
      <c r="O5" s="3" t="s">
        <v>67</v>
      </c>
      <c r="P5" s="3">
        <v>4828</v>
      </c>
      <c r="Q5" s="3"/>
    </row>
    <row r="6" spans="2:17" s="11" customFormat="1" ht="12.75">
      <c r="B6" s="12" t="s">
        <v>39</v>
      </c>
      <c r="C6" s="13">
        <v>-6773</v>
      </c>
      <c r="D6" s="78">
        <v>-4246</v>
      </c>
      <c r="E6" s="3"/>
      <c r="F6" s="3"/>
      <c r="G6" s="3"/>
      <c r="H6" s="3"/>
      <c r="I6" s="3"/>
      <c r="J6" s="3"/>
      <c r="K6" s="3">
        <v>11</v>
      </c>
      <c r="L6" s="3"/>
      <c r="M6" s="3">
        <v>11</v>
      </c>
      <c r="N6" s="3" t="e">
        <f>#REF!-M6</f>
        <v>#REF!</v>
      </c>
      <c r="O6" s="3" t="s">
        <v>67</v>
      </c>
      <c r="P6" s="3">
        <v>-13</v>
      </c>
      <c r="Q6" s="3"/>
    </row>
    <row r="7" spans="2:17" s="11" customFormat="1" ht="12.75">
      <c r="B7" s="14" t="s">
        <v>40</v>
      </c>
      <c r="C7" s="15">
        <f>SUM(C5:C6)</f>
        <v>8922</v>
      </c>
      <c r="D7" s="79">
        <f>SUM(D5:D6)</f>
        <v>7854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s="11" customFormat="1" ht="12.75">
      <c r="B8" s="12" t="s">
        <v>41</v>
      </c>
      <c r="C8" s="13">
        <v>4561</v>
      </c>
      <c r="D8" s="78">
        <v>4321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s="11" customFormat="1" ht="12.75">
      <c r="B9" s="12" t="s">
        <v>42</v>
      </c>
      <c r="C9" s="13">
        <v>854</v>
      </c>
      <c r="D9" s="78">
        <v>732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s="11" customFormat="1" ht="12.75">
      <c r="B10" s="12" t="s">
        <v>43</v>
      </c>
      <c r="C10" s="13">
        <v>70</v>
      </c>
      <c r="D10" s="78">
        <v>37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s="11" customFormat="1" ht="12.75">
      <c r="B11" s="14" t="s">
        <v>44</v>
      </c>
      <c r="C11" s="15">
        <f>+C7+C8+C9+C10</f>
        <v>14407</v>
      </c>
      <c r="D11" s="79">
        <f>+D7+D8+D9+D10</f>
        <v>12944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s="11" customFormat="1" ht="12.75">
      <c r="B12" s="17" t="s">
        <v>45</v>
      </c>
      <c r="C12" s="13">
        <v>-2944</v>
      </c>
      <c r="D12" s="78">
        <v>-2466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s="11" customFormat="1" ht="12.75">
      <c r="B13" s="17" t="s">
        <v>46</v>
      </c>
      <c r="C13" s="13">
        <v>-2877</v>
      </c>
      <c r="D13" s="78">
        <v>-2607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s="11" customFormat="1" ht="12.75">
      <c r="B14" s="17" t="s">
        <v>47</v>
      </c>
      <c r="C14" s="13">
        <v>-739</v>
      </c>
      <c r="D14" s="78">
        <v>-794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s="11" customFormat="1" ht="12.75">
      <c r="B15" s="14" t="s">
        <v>48</v>
      </c>
      <c r="C15" s="15">
        <f>+C12+C13+C14</f>
        <v>-6560</v>
      </c>
      <c r="D15" s="79">
        <f>+D12+D13+D14</f>
        <v>-5867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s="11" customFormat="1" ht="12.75">
      <c r="B16" s="14" t="s">
        <v>49</v>
      </c>
      <c r="C16" s="15">
        <f>C11+C15</f>
        <v>7847</v>
      </c>
      <c r="D16" s="79">
        <f>D11+D15</f>
        <v>7077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s="11" customFormat="1" ht="12.75">
      <c r="B17" s="12" t="s">
        <v>50</v>
      </c>
      <c r="C17" s="13">
        <v>-791</v>
      </c>
      <c r="D17" s="78">
        <v>-617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s="11" customFormat="1" ht="12.75">
      <c r="B18" s="18" t="s">
        <v>51</v>
      </c>
      <c r="C18" s="13">
        <v>0</v>
      </c>
      <c r="D18" s="7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s="11" customFormat="1" ht="12.75">
      <c r="B19" s="18" t="s">
        <v>52</v>
      </c>
      <c r="C19" s="13">
        <v>-25</v>
      </c>
      <c r="D19" s="78">
        <v>-228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s="11" customFormat="1" ht="12.75">
      <c r="B20" s="14" t="s">
        <v>53</v>
      </c>
      <c r="C20" s="15">
        <f>SUM(C17:C19)</f>
        <v>-816</v>
      </c>
      <c r="D20" s="79">
        <f>SUM(D17:D19)</f>
        <v>-845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s="11" customFormat="1" ht="12.75">
      <c r="B21" s="12" t="s">
        <v>54</v>
      </c>
      <c r="C21" s="19">
        <v>29</v>
      </c>
      <c r="D21" s="80">
        <v>136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s="11" customFormat="1" ht="12.75">
      <c r="B22" s="12" t="s">
        <v>55</v>
      </c>
      <c r="C22" s="20">
        <v>-288</v>
      </c>
      <c r="D22" s="81">
        <v>-193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s="11" customFormat="1" ht="12.75">
      <c r="B23" s="14" t="s">
        <v>56</v>
      </c>
      <c r="C23" s="15">
        <f>C16+C20+C21+C22</f>
        <v>6772</v>
      </c>
      <c r="D23" s="79">
        <f>+D16+D20+D21+D22</f>
        <v>6175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s="11" customFormat="1" ht="12.75">
      <c r="B24" s="21" t="s">
        <v>57</v>
      </c>
      <c r="C24" s="20">
        <v>-1483</v>
      </c>
      <c r="D24" s="81">
        <v>-1360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s="11" customFormat="1" ht="12.75">
      <c r="B25" s="22" t="s">
        <v>58</v>
      </c>
      <c r="C25" s="23">
        <f>C23+C24</f>
        <v>5289</v>
      </c>
      <c r="D25" s="83">
        <f>D23+D24</f>
        <v>4815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s="11" customFormat="1" ht="12.75">
      <c r="B26" s="24" t="s">
        <v>59</v>
      </c>
      <c r="C26" s="25">
        <v>5278</v>
      </c>
      <c r="D26" s="84">
        <v>4828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s="11" customFormat="1" ht="13.5" thickBot="1">
      <c r="B27" s="26" t="s">
        <v>60</v>
      </c>
      <c r="C27" s="27">
        <v>11</v>
      </c>
      <c r="D27" s="85">
        <v>-13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14.25">
      <c r="B28" s="28"/>
    </row>
    <row r="29" spans="2:4" ht="12.75">
      <c r="B29" s="30"/>
      <c r="C29" s="31"/>
      <c r="D29" s="31"/>
    </row>
    <row r="30" spans="2:4" ht="12.75">
      <c r="B30" s="32"/>
      <c r="C30" s="33"/>
      <c r="D30" s="33"/>
    </row>
    <row r="31" spans="2:4" ht="12.75">
      <c r="B31" s="32"/>
      <c r="C31" s="33"/>
      <c r="D31" s="33"/>
    </row>
    <row r="32" spans="2:4" ht="12.75">
      <c r="B32" s="32"/>
      <c r="C32" s="33"/>
      <c r="D32" s="33"/>
    </row>
    <row r="38" ht="14.25">
      <c r="B38" s="28"/>
    </row>
    <row r="39" ht="14.25">
      <c r="B39" s="28"/>
    </row>
    <row r="40" ht="14.25">
      <c r="B40" s="28"/>
    </row>
    <row r="41" ht="14.25">
      <c r="B41" s="28"/>
    </row>
    <row r="42" ht="14.25">
      <c r="B42" s="28"/>
    </row>
    <row r="43" ht="14.25">
      <c r="B43" s="28"/>
    </row>
    <row r="44" ht="14.25">
      <c r="B44" s="28"/>
    </row>
    <row r="45" ht="14.25">
      <c r="B45" s="34"/>
    </row>
    <row r="46" ht="14.25">
      <c r="B46" s="34"/>
    </row>
    <row r="47" ht="14.25">
      <c r="B47" s="34"/>
    </row>
    <row r="48" ht="14.25">
      <c r="B48" s="34"/>
    </row>
    <row r="49" ht="14.25">
      <c r="B49" s="34"/>
    </row>
    <row r="50" ht="14.25">
      <c r="B50" s="34"/>
    </row>
    <row r="51" ht="14.25">
      <c r="B51" s="34"/>
    </row>
    <row r="52" ht="14.25">
      <c r="B52" s="34"/>
    </row>
    <row r="53" ht="14.25">
      <c r="B53" s="34"/>
    </row>
    <row r="54" ht="14.25">
      <c r="B54" s="34"/>
    </row>
    <row r="55" ht="14.25">
      <c r="B55" s="34"/>
    </row>
    <row r="56" ht="14.25">
      <c r="B56" s="28"/>
    </row>
    <row r="57" ht="14.25">
      <c r="B57" s="28"/>
    </row>
    <row r="58" ht="14.25">
      <c r="B58" s="28"/>
    </row>
    <row r="59" ht="14.25">
      <c r="B59" s="28"/>
    </row>
    <row r="60" ht="14.25">
      <c r="B60" s="28"/>
    </row>
    <row r="61" ht="14.25">
      <c r="B61" s="28"/>
    </row>
    <row r="62" ht="14.25">
      <c r="B62" s="28"/>
    </row>
    <row r="63" ht="14.25">
      <c r="B63" s="28"/>
    </row>
    <row r="64" ht="14.25">
      <c r="B64" s="28"/>
    </row>
    <row r="65" ht="14.25">
      <c r="B65" s="28"/>
    </row>
    <row r="66" ht="14.25">
      <c r="B66" s="28"/>
    </row>
    <row r="67" ht="14.25">
      <c r="B67" s="28"/>
    </row>
    <row r="68" ht="14.25">
      <c r="B68" s="28"/>
    </row>
    <row r="69" ht="14.25">
      <c r="B69" s="28"/>
    </row>
    <row r="70" ht="14.25">
      <c r="B70" s="28"/>
    </row>
    <row r="71" ht="14.25">
      <c r="B71" s="28"/>
    </row>
    <row r="72" ht="14.25">
      <c r="B72" s="28"/>
    </row>
    <row r="73" ht="14.25">
      <c r="B73" s="28"/>
    </row>
    <row r="74" ht="14.25">
      <c r="B74" s="28"/>
    </row>
    <row r="75" ht="14.25">
      <c r="B75" s="28"/>
    </row>
    <row r="76" ht="14.25">
      <c r="B76" s="28"/>
    </row>
    <row r="77" ht="14.25">
      <c r="B77" s="28"/>
    </row>
    <row r="78" ht="14.25">
      <c r="B78" s="28"/>
    </row>
    <row r="79" ht="14.25">
      <c r="B79" s="28"/>
    </row>
    <row r="80" ht="14.25">
      <c r="B80" s="28"/>
    </row>
    <row r="81" ht="14.25">
      <c r="B81" s="28"/>
    </row>
    <row r="82" ht="14.25">
      <c r="B82" s="28"/>
    </row>
    <row r="83" ht="14.25">
      <c r="B83" s="28"/>
    </row>
    <row r="84" ht="14.25">
      <c r="B84" s="28"/>
    </row>
    <row r="85" ht="14.25">
      <c r="B85" s="28"/>
    </row>
    <row r="86" ht="14.25">
      <c r="B86" s="28"/>
    </row>
    <row r="87" ht="14.25">
      <c r="B87" s="28"/>
    </row>
    <row r="88" ht="14.25">
      <c r="B88" s="28"/>
    </row>
    <row r="89" ht="14.25">
      <c r="B89" s="28"/>
    </row>
    <row r="90" ht="14.25">
      <c r="B90" s="28"/>
    </row>
    <row r="91" ht="14.25">
      <c r="B91" s="28"/>
    </row>
    <row r="92" ht="14.25">
      <c r="B92" s="28"/>
    </row>
    <row r="93" ht="14.25">
      <c r="B93" s="28"/>
    </row>
    <row r="94" ht="14.25">
      <c r="B94" s="28"/>
    </row>
    <row r="95" ht="14.25">
      <c r="B95" s="28"/>
    </row>
    <row r="96" ht="14.25">
      <c r="B96" s="28"/>
    </row>
    <row r="97" ht="14.25">
      <c r="B97" s="28"/>
    </row>
    <row r="98" ht="14.25">
      <c r="B98" s="28"/>
    </row>
    <row r="99" ht="14.25">
      <c r="B99" s="28"/>
    </row>
    <row r="100" ht="14.25">
      <c r="B100" s="28"/>
    </row>
    <row r="101" ht="14.25">
      <c r="B101" s="28"/>
    </row>
    <row r="102" ht="14.25">
      <c r="B102" s="28"/>
    </row>
    <row r="103" ht="14.25">
      <c r="B103" s="28"/>
    </row>
    <row r="104" ht="14.25">
      <c r="B104" s="28"/>
    </row>
    <row r="105" ht="14.25">
      <c r="B105" s="28"/>
    </row>
    <row r="106" ht="14.25">
      <c r="B106" s="28"/>
    </row>
    <row r="107" ht="14.25">
      <c r="B107" s="28"/>
    </row>
    <row r="108" ht="14.25">
      <c r="B108" s="28"/>
    </row>
    <row r="109" ht="14.25">
      <c r="B109" s="28"/>
    </row>
    <row r="110" ht="14.25">
      <c r="B110" s="28"/>
    </row>
    <row r="111" ht="14.25">
      <c r="B111" s="28"/>
    </row>
    <row r="112" ht="14.25">
      <c r="B112" s="28"/>
    </row>
    <row r="113" ht="14.25">
      <c r="B113" s="28"/>
    </row>
    <row r="114" ht="14.25">
      <c r="B114" s="28"/>
    </row>
    <row r="115" ht="14.25">
      <c r="B115" s="28"/>
    </row>
    <row r="116" ht="14.25">
      <c r="B116" s="28"/>
    </row>
    <row r="117" ht="14.25">
      <c r="B117" s="28"/>
    </row>
    <row r="118" ht="14.25">
      <c r="B118" s="28"/>
    </row>
    <row r="119" ht="14.25">
      <c r="B119" s="28"/>
    </row>
    <row r="120" ht="14.25">
      <c r="B120" s="28"/>
    </row>
    <row r="121" ht="14.25">
      <c r="B121" s="28"/>
    </row>
    <row r="122" ht="14.25">
      <c r="B122" s="28"/>
    </row>
    <row r="123" ht="14.25">
      <c r="B123" s="28"/>
    </row>
    <row r="124" ht="14.25">
      <c r="B124" s="28"/>
    </row>
    <row r="125" ht="14.25">
      <c r="B125" s="28"/>
    </row>
    <row r="126" ht="14.25">
      <c r="B126" s="28"/>
    </row>
    <row r="127" ht="14.25">
      <c r="B127" s="28"/>
    </row>
    <row r="128" ht="14.25">
      <c r="B128" s="28"/>
    </row>
    <row r="129" ht="14.25">
      <c r="B129" s="28"/>
    </row>
    <row r="130" ht="14.25">
      <c r="B130" s="28"/>
    </row>
    <row r="131" ht="14.25">
      <c r="B131" s="28"/>
    </row>
    <row r="132" ht="14.25">
      <c r="B132" s="28"/>
    </row>
    <row r="133" ht="14.25">
      <c r="B133" s="28"/>
    </row>
    <row r="134" ht="14.25">
      <c r="B134" s="28"/>
    </row>
    <row r="135" ht="14.25">
      <c r="B135" s="28"/>
    </row>
    <row r="136" ht="14.25">
      <c r="B136" s="28"/>
    </row>
    <row r="137" ht="14.25">
      <c r="B137" s="28"/>
    </row>
    <row r="138" ht="14.25">
      <c r="B138" s="28"/>
    </row>
    <row r="139" ht="14.25">
      <c r="B139" s="28"/>
    </row>
    <row r="140" ht="14.25">
      <c r="B140" s="28"/>
    </row>
    <row r="141" ht="14.25">
      <c r="B141" s="28"/>
    </row>
    <row r="142" ht="14.25">
      <c r="B142" s="28"/>
    </row>
    <row r="143" ht="14.25">
      <c r="B143" s="28"/>
    </row>
    <row r="144" ht="14.25">
      <c r="B144" s="28"/>
    </row>
    <row r="145" ht="14.25">
      <c r="B145" s="28"/>
    </row>
    <row r="146" ht="14.25">
      <c r="B146" s="28"/>
    </row>
    <row r="147" ht="14.25">
      <c r="B147" s="28"/>
    </row>
    <row r="148" ht="14.25">
      <c r="B148" s="28"/>
    </row>
    <row r="149" ht="14.25">
      <c r="B149" s="28"/>
    </row>
    <row r="150" ht="14.25">
      <c r="B150" s="28"/>
    </row>
    <row r="151" ht="14.25">
      <c r="B151" s="28"/>
    </row>
    <row r="152" ht="14.25">
      <c r="B152" s="28"/>
    </row>
    <row r="153" ht="14.25">
      <c r="B153" s="28"/>
    </row>
    <row r="154" ht="14.25">
      <c r="B154" s="28"/>
    </row>
    <row r="155" ht="14.25">
      <c r="B155" s="28"/>
    </row>
    <row r="156" ht="14.25">
      <c r="B156" s="28"/>
    </row>
    <row r="157" ht="14.25">
      <c r="B157" s="28"/>
    </row>
    <row r="158" ht="14.25">
      <c r="B158" s="28"/>
    </row>
    <row r="159" ht="14.25">
      <c r="B159" s="28"/>
    </row>
    <row r="160" ht="14.25">
      <c r="B160" s="28"/>
    </row>
    <row r="161" ht="14.25">
      <c r="B161" s="28"/>
    </row>
    <row r="162" ht="14.25">
      <c r="B162" s="28"/>
    </row>
    <row r="163" ht="14.25">
      <c r="B163" s="28"/>
    </row>
    <row r="164" ht="14.25">
      <c r="B164" s="28"/>
    </row>
    <row r="165" ht="14.25">
      <c r="B165" s="28"/>
    </row>
    <row r="166" ht="14.25">
      <c r="B166" s="28"/>
    </row>
    <row r="167" ht="14.25">
      <c r="B167" s="28"/>
    </row>
    <row r="168" ht="14.25">
      <c r="B168" s="28"/>
    </row>
    <row r="169" ht="14.25">
      <c r="B169" s="28"/>
    </row>
    <row r="170" ht="14.25">
      <c r="B170" s="28"/>
    </row>
    <row r="171" ht="14.25">
      <c r="B171" s="28"/>
    </row>
    <row r="172" ht="14.25">
      <c r="B172" s="28"/>
    </row>
    <row r="173" ht="14.25">
      <c r="B173" s="28"/>
    </row>
    <row r="174" ht="14.25">
      <c r="B174" s="28"/>
    </row>
    <row r="175" ht="14.25">
      <c r="B175" s="28"/>
    </row>
    <row r="176" ht="14.25">
      <c r="B176" s="28"/>
    </row>
    <row r="177" ht="14.25">
      <c r="B177" s="28"/>
    </row>
    <row r="178" ht="14.25">
      <c r="B178" s="28"/>
    </row>
    <row r="179" ht="14.25">
      <c r="B179" s="28"/>
    </row>
    <row r="180" ht="14.25">
      <c r="B180" s="28"/>
    </row>
    <row r="181" ht="14.25">
      <c r="B181" s="28"/>
    </row>
    <row r="182" ht="14.25">
      <c r="B182" s="28"/>
    </row>
    <row r="183" ht="14.25">
      <c r="B183" s="28"/>
    </row>
    <row r="184" ht="14.25">
      <c r="B184" s="28"/>
    </row>
    <row r="185" ht="14.25">
      <c r="B185" s="28"/>
    </row>
    <row r="186" ht="14.25">
      <c r="B186" s="28"/>
    </row>
    <row r="187" ht="14.25">
      <c r="B187" s="28"/>
    </row>
    <row r="188" ht="14.25">
      <c r="B188" s="28"/>
    </row>
    <row r="189" ht="14.25">
      <c r="B189" s="28"/>
    </row>
    <row r="190" ht="14.25">
      <c r="B190" s="28"/>
    </row>
    <row r="191" ht="14.25">
      <c r="B191" s="28"/>
    </row>
    <row r="192" ht="14.25">
      <c r="B192" s="28"/>
    </row>
    <row r="193" ht="14.25">
      <c r="B193" s="28"/>
    </row>
    <row r="194" ht="14.25">
      <c r="B194" s="28"/>
    </row>
    <row r="195" ht="14.25">
      <c r="B195" s="28"/>
    </row>
    <row r="196" ht="14.25">
      <c r="B196" s="28"/>
    </row>
    <row r="197" ht="14.25">
      <c r="B197" s="28"/>
    </row>
    <row r="198" ht="14.25">
      <c r="B198" s="28"/>
    </row>
    <row r="199" ht="14.25">
      <c r="B199" s="28"/>
    </row>
    <row r="200" ht="14.25">
      <c r="B200" s="28"/>
    </row>
    <row r="201" ht="14.25">
      <c r="B201" s="28"/>
    </row>
    <row r="202" ht="14.25">
      <c r="B202" s="28"/>
    </row>
    <row r="203" ht="14.25">
      <c r="B203" s="28"/>
    </row>
    <row r="204" ht="14.25">
      <c r="B204" s="28"/>
    </row>
    <row r="205" ht="14.25">
      <c r="B205" s="28"/>
    </row>
    <row r="206" ht="14.25">
      <c r="B206" s="28"/>
    </row>
    <row r="207" ht="14.25">
      <c r="B207" s="28"/>
    </row>
    <row r="208" ht="14.25">
      <c r="B208" s="28"/>
    </row>
    <row r="209" ht="14.25">
      <c r="B209" s="28"/>
    </row>
    <row r="210" ht="14.25">
      <c r="B210" s="28"/>
    </row>
    <row r="211" ht="14.25">
      <c r="B211" s="28"/>
    </row>
    <row r="212" ht="14.25">
      <c r="B212" s="28"/>
    </row>
    <row r="213" ht="14.25">
      <c r="B213" s="28"/>
    </row>
    <row r="214" ht="14.25">
      <c r="B214" s="28"/>
    </row>
    <row r="215" ht="14.25">
      <c r="B215" s="28"/>
    </row>
    <row r="216" ht="14.25">
      <c r="B216" s="28"/>
    </row>
    <row r="217" ht="14.25">
      <c r="B217" s="28"/>
    </row>
    <row r="218" ht="14.25">
      <c r="B218" s="28"/>
    </row>
    <row r="219" ht="14.25">
      <c r="B219" s="28"/>
    </row>
    <row r="220" ht="14.25">
      <c r="B220" s="28"/>
    </row>
    <row r="221" ht="14.25">
      <c r="B221" s="28"/>
    </row>
    <row r="222" ht="14.25">
      <c r="B222" s="28"/>
    </row>
    <row r="223" ht="14.25">
      <c r="B223" s="28"/>
    </row>
    <row r="224" ht="14.25">
      <c r="B224" s="28"/>
    </row>
    <row r="225" ht="14.25">
      <c r="B225" s="28"/>
    </row>
    <row r="226" ht="14.25">
      <c r="B226" s="28"/>
    </row>
    <row r="227" ht="14.25">
      <c r="B227" s="28"/>
    </row>
    <row r="228" ht="14.25">
      <c r="B228" s="28"/>
    </row>
    <row r="229" ht="14.25">
      <c r="B229" s="28"/>
    </row>
    <row r="230" ht="14.25">
      <c r="B230" s="28"/>
    </row>
    <row r="231" ht="14.25">
      <c r="B231" s="28"/>
    </row>
    <row r="232" ht="14.25">
      <c r="B232" s="28"/>
    </row>
    <row r="233" ht="14.25">
      <c r="B233" s="28"/>
    </row>
    <row r="234" ht="14.25">
      <c r="B234" s="28"/>
    </row>
    <row r="235" ht="14.25">
      <c r="B235" s="28"/>
    </row>
    <row r="236" ht="14.25">
      <c r="B236" s="28"/>
    </row>
    <row r="237" ht="14.25">
      <c r="B237" s="28"/>
    </row>
    <row r="238" ht="14.25">
      <c r="B238" s="28"/>
    </row>
    <row r="239" ht="14.25">
      <c r="B239" s="28"/>
    </row>
    <row r="240" ht="14.25">
      <c r="B240" s="28"/>
    </row>
    <row r="241" ht="14.25">
      <c r="B241" s="28"/>
    </row>
    <row r="242" ht="14.25">
      <c r="B242" s="28"/>
    </row>
    <row r="243" ht="14.25">
      <c r="B243" s="28"/>
    </row>
    <row r="244" ht="14.25">
      <c r="B244" s="28"/>
    </row>
    <row r="245" ht="14.25">
      <c r="B245" s="28"/>
    </row>
    <row r="246" ht="14.25">
      <c r="B246" s="28"/>
    </row>
    <row r="247" ht="14.25">
      <c r="B247" s="28"/>
    </row>
    <row r="248" ht="14.25">
      <c r="B248" s="28"/>
    </row>
    <row r="249" ht="14.25">
      <c r="B249" s="28"/>
    </row>
    <row r="250" ht="14.25">
      <c r="B250" s="28"/>
    </row>
    <row r="251" ht="14.25">
      <c r="B251" s="28"/>
    </row>
    <row r="252" ht="14.25">
      <c r="B252" s="28"/>
    </row>
    <row r="253" ht="14.25">
      <c r="B253" s="28"/>
    </row>
    <row r="254" ht="14.25">
      <c r="B254" s="28"/>
    </row>
    <row r="255" ht="14.25">
      <c r="B255" s="28"/>
    </row>
    <row r="256" ht="14.25">
      <c r="B256" s="28"/>
    </row>
    <row r="257" ht="14.25">
      <c r="B257" s="28"/>
    </row>
    <row r="258" ht="14.25">
      <c r="B258" s="28"/>
    </row>
    <row r="259" ht="14.25">
      <c r="B259" s="28"/>
    </row>
    <row r="260" ht="14.25">
      <c r="B260" s="28"/>
    </row>
    <row r="261" ht="14.25">
      <c r="B261" s="28"/>
    </row>
    <row r="262" ht="14.25">
      <c r="B262" s="28"/>
    </row>
    <row r="263" ht="14.25">
      <c r="B263" s="28"/>
    </row>
    <row r="264" ht="14.25">
      <c r="B264" s="28"/>
    </row>
    <row r="265" ht="14.25">
      <c r="B265" s="28"/>
    </row>
    <row r="266" ht="14.25">
      <c r="B266" s="28"/>
    </row>
    <row r="267" ht="14.25">
      <c r="B267" s="28"/>
    </row>
    <row r="268" ht="14.25">
      <c r="B268" s="28"/>
    </row>
    <row r="269" ht="14.25">
      <c r="B269" s="28"/>
    </row>
    <row r="270" ht="14.25">
      <c r="B270" s="28"/>
    </row>
    <row r="271" ht="14.25">
      <c r="B271" s="28"/>
    </row>
    <row r="272" ht="14.25">
      <c r="B272" s="28"/>
    </row>
    <row r="273" ht="14.25">
      <c r="B273" s="28"/>
    </row>
    <row r="274" ht="14.25">
      <c r="B274" s="28"/>
    </row>
    <row r="275" ht="14.25">
      <c r="B275" s="28"/>
    </row>
    <row r="276" ht="14.25">
      <c r="B276" s="28"/>
    </row>
    <row r="277" ht="14.25">
      <c r="B277" s="28"/>
    </row>
    <row r="278" ht="14.25">
      <c r="B278" s="28"/>
    </row>
    <row r="279" ht="14.25">
      <c r="B279" s="28"/>
    </row>
    <row r="280" ht="14.25">
      <c r="B280" s="28"/>
    </row>
    <row r="281" ht="14.25">
      <c r="B281" s="28"/>
    </row>
    <row r="282" ht="14.25">
      <c r="B282" s="28"/>
    </row>
    <row r="283" ht="14.25">
      <c r="B283" s="28"/>
    </row>
    <row r="284" ht="14.25">
      <c r="B284" s="28"/>
    </row>
    <row r="285" ht="14.25">
      <c r="B285" s="28"/>
    </row>
    <row r="286" ht="14.25">
      <c r="B286" s="28"/>
    </row>
    <row r="287" ht="14.25">
      <c r="B287" s="28"/>
    </row>
    <row r="288" ht="14.25">
      <c r="B288" s="28"/>
    </row>
    <row r="289" ht="14.25">
      <c r="B289" s="28"/>
    </row>
    <row r="290" ht="14.25">
      <c r="B290" s="28"/>
    </row>
    <row r="291" ht="14.25">
      <c r="B291" s="28"/>
    </row>
    <row r="292" ht="14.25">
      <c r="B292" s="28"/>
    </row>
    <row r="293" ht="14.25">
      <c r="B293" s="28"/>
    </row>
    <row r="294" ht="14.25">
      <c r="B294" s="28"/>
    </row>
    <row r="295" ht="14.25">
      <c r="B295" s="28"/>
    </row>
    <row r="296" ht="14.25">
      <c r="B296" s="28"/>
    </row>
    <row r="297" ht="14.25">
      <c r="B297" s="28"/>
    </row>
    <row r="298" ht="14.25">
      <c r="B298" s="28"/>
    </row>
    <row r="299" ht="14.25">
      <c r="B299" s="28"/>
    </row>
    <row r="300" ht="14.25">
      <c r="B300" s="28"/>
    </row>
    <row r="301" ht="14.25">
      <c r="B301" s="28"/>
    </row>
    <row r="302" ht="14.25">
      <c r="B302" s="28"/>
    </row>
    <row r="303" ht="14.25">
      <c r="B303" s="28"/>
    </row>
    <row r="304" ht="14.25">
      <c r="B304" s="28"/>
    </row>
    <row r="305" ht="14.25">
      <c r="B305" s="28"/>
    </row>
    <row r="306" ht="14.25">
      <c r="B306" s="28"/>
    </row>
    <row r="307" ht="14.25">
      <c r="B307" s="28"/>
    </row>
    <row r="308" ht="14.25">
      <c r="B308" s="28"/>
    </row>
    <row r="309" ht="14.25">
      <c r="B309" s="28"/>
    </row>
    <row r="310" ht="14.25">
      <c r="B310" s="28"/>
    </row>
    <row r="311" ht="14.25">
      <c r="B311" s="28"/>
    </row>
    <row r="312" ht="14.25">
      <c r="B312" s="28"/>
    </row>
    <row r="313" ht="14.25">
      <c r="B313" s="28"/>
    </row>
    <row r="314" ht="14.25">
      <c r="B314" s="28"/>
    </row>
    <row r="315" ht="14.25">
      <c r="B315" s="28"/>
    </row>
    <row r="316" ht="14.25">
      <c r="B316" s="28"/>
    </row>
    <row r="317" ht="14.25">
      <c r="B317" s="28"/>
    </row>
    <row r="318" ht="14.25">
      <c r="B318" s="28"/>
    </row>
    <row r="319" ht="14.25">
      <c r="B319" s="28"/>
    </row>
    <row r="320" ht="14.25">
      <c r="B320" s="28"/>
    </row>
    <row r="321" ht="14.25">
      <c r="B321" s="28"/>
    </row>
    <row r="322" ht="14.25">
      <c r="B322" s="28"/>
    </row>
    <row r="323" ht="14.25">
      <c r="B323" s="28"/>
    </row>
    <row r="324" ht="14.25">
      <c r="B324" s="28"/>
    </row>
    <row r="325" ht="14.25">
      <c r="B325" s="28"/>
    </row>
    <row r="326" ht="14.25">
      <c r="B326" s="28"/>
    </row>
    <row r="327" ht="14.25">
      <c r="B327" s="28"/>
    </row>
    <row r="328" ht="14.25">
      <c r="B328" s="28"/>
    </row>
    <row r="329" ht="14.25">
      <c r="B329" s="28"/>
    </row>
    <row r="330" ht="14.25">
      <c r="B330" s="28"/>
    </row>
    <row r="331" ht="14.25">
      <c r="B331" s="28"/>
    </row>
    <row r="332" ht="14.25">
      <c r="B332" s="28"/>
    </row>
    <row r="333" ht="14.25">
      <c r="B333" s="28"/>
    </row>
    <row r="334" ht="14.25">
      <c r="B334" s="28"/>
    </row>
    <row r="335" ht="14.25">
      <c r="B335" s="28"/>
    </row>
    <row r="336" ht="14.25">
      <c r="B336" s="28"/>
    </row>
    <row r="337" ht="14.25">
      <c r="B337" s="28"/>
    </row>
    <row r="338" ht="14.25">
      <c r="B338" s="28"/>
    </row>
    <row r="339" ht="14.25">
      <c r="B339" s="28"/>
    </row>
    <row r="340" ht="14.25">
      <c r="B340" s="28"/>
    </row>
    <row r="341" ht="14.25">
      <c r="B341" s="28"/>
    </row>
    <row r="342" ht="14.25">
      <c r="B342" s="28"/>
    </row>
    <row r="343" ht="14.25">
      <c r="B343" s="28"/>
    </row>
    <row r="344" ht="14.25">
      <c r="B344" s="28"/>
    </row>
    <row r="345" ht="14.25">
      <c r="B345" s="28"/>
    </row>
    <row r="346" ht="14.25">
      <c r="B346" s="28"/>
    </row>
    <row r="347" ht="14.25">
      <c r="B347" s="28"/>
    </row>
    <row r="348" ht="14.25">
      <c r="B348" s="28"/>
    </row>
    <row r="349" ht="14.25">
      <c r="B349" s="28"/>
    </row>
    <row r="350" ht="14.25">
      <c r="B350" s="28"/>
    </row>
    <row r="351" ht="14.25">
      <c r="B351" s="28"/>
    </row>
    <row r="352" ht="14.25">
      <c r="B352" s="28"/>
    </row>
    <row r="353" ht="14.25">
      <c r="B353" s="28"/>
    </row>
    <row r="354" ht="14.25">
      <c r="B354" s="28"/>
    </row>
    <row r="355" ht="14.25">
      <c r="B355" s="28"/>
    </row>
    <row r="356" ht="14.25">
      <c r="B356" s="28"/>
    </row>
    <row r="357" ht="14.25">
      <c r="B357" s="28"/>
    </row>
    <row r="358" ht="14.25">
      <c r="B358" s="28"/>
    </row>
    <row r="359" ht="14.25">
      <c r="B359" s="28"/>
    </row>
    <row r="360" ht="14.25">
      <c r="B360" s="28"/>
    </row>
    <row r="361" ht="14.25">
      <c r="B361" s="28"/>
    </row>
    <row r="362" ht="14.25">
      <c r="B362" s="28"/>
    </row>
    <row r="363" ht="14.25">
      <c r="B363" s="28"/>
    </row>
    <row r="364" ht="14.25">
      <c r="B364" s="28"/>
    </row>
    <row r="365" ht="14.25">
      <c r="B365" s="28"/>
    </row>
    <row r="366" ht="14.25">
      <c r="B366" s="28"/>
    </row>
    <row r="367" ht="14.25">
      <c r="B367" s="28"/>
    </row>
    <row r="368" ht="14.25">
      <c r="B368" s="28"/>
    </row>
    <row r="369" ht="14.25">
      <c r="B369" s="28"/>
    </row>
    <row r="370" ht="14.25">
      <c r="B370" s="28"/>
    </row>
    <row r="371" ht="14.25">
      <c r="B371" s="28"/>
    </row>
    <row r="372" ht="14.25">
      <c r="B372" s="28"/>
    </row>
    <row r="373" ht="14.25">
      <c r="B373" s="28"/>
    </row>
    <row r="374" ht="14.25">
      <c r="B374" s="28"/>
    </row>
    <row r="375" ht="14.25">
      <c r="B375" s="28"/>
    </row>
    <row r="376" ht="14.25">
      <c r="B376" s="28"/>
    </row>
    <row r="377" ht="14.25">
      <c r="B377" s="28"/>
    </row>
    <row r="378" ht="14.25">
      <c r="B378" s="28"/>
    </row>
    <row r="379" ht="14.25">
      <c r="B379" s="28"/>
    </row>
    <row r="380" ht="14.25">
      <c r="B380" s="28"/>
    </row>
    <row r="381" ht="14.25">
      <c r="B381" s="28"/>
    </row>
    <row r="382" ht="14.25">
      <c r="B382" s="28"/>
    </row>
    <row r="383" ht="14.25">
      <c r="B383" s="28"/>
    </row>
    <row r="384" ht="14.25">
      <c r="B384" s="28"/>
    </row>
    <row r="385" ht="14.25">
      <c r="B385" s="28"/>
    </row>
    <row r="386" ht="14.25">
      <c r="B386" s="28"/>
    </row>
    <row r="387" ht="14.25">
      <c r="B387" s="28"/>
    </row>
    <row r="388" ht="14.25">
      <c r="B388" s="28"/>
    </row>
    <row r="389" ht="14.25">
      <c r="B389" s="28"/>
    </row>
    <row r="390" ht="14.25">
      <c r="B390" s="28"/>
    </row>
    <row r="391" ht="14.25">
      <c r="B391" s="28"/>
    </row>
    <row r="392" ht="14.25">
      <c r="B392" s="28"/>
    </row>
    <row r="393" ht="14.25">
      <c r="B393" s="28"/>
    </row>
    <row r="394" ht="14.25">
      <c r="B394" s="28"/>
    </row>
    <row r="395" ht="14.25">
      <c r="B395" s="28"/>
    </row>
    <row r="396" ht="14.25">
      <c r="B396" s="28"/>
    </row>
    <row r="397" ht="14.25">
      <c r="B397" s="28"/>
    </row>
    <row r="398" ht="14.25">
      <c r="B398" s="28"/>
    </row>
    <row r="399" ht="14.25">
      <c r="B399" s="28"/>
    </row>
    <row r="400" ht="14.25">
      <c r="B400" s="28"/>
    </row>
    <row r="401" ht="14.25">
      <c r="B401" s="28"/>
    </row>
    <row r="402" ht="14.25">
      <c r="B402" s="28"/>
    </row>
    <row r="403" ht="14.25">
      <c r="B403" s="28"/>
    </row>
    <row r="404" ht="14.25">
      <c r="B404" s="28"/>
    </row>
    <row r="405" ht="14.25">
      <c r="B405" s="28"/>
    </row>
    <row r="406" ht="14.25">
      <c r="B406" s="28"/>
    </row>
    <row r="407" ht="14.25">
      <c r="B407" s="28"/>
    </row>
    <row r="408" ht="14.25">
      <c r="B408" s="28"/>
    </row>
    <row r="409" ht="14.25">
      <c r="B409" s="28"/>
    </row>
    <row r="410" ht="14.25">
      <c r="B410" s="28"/>
    </row>
    <row r="411" ht="14.25">
      <c r="B411" s="28"/>
    </row>
    <row r="412" ht="14.25">
      <c r="B412" s="28"/>
    </row>
    <row r="413" ht="14.25">
      <c r="B413" s="28"/>
    </row>
    <row r="414" ht="14.25">
      <c r="B414" s="28"/>
    </row>
    <row r="415" ht="14.25">
      <c r="B415" s="28"/>
    </row>
    <row r="416" ht="14.25">
      <c r="B416" s="28"/>
    </row>
    <row r="417" ht="14.25">
      <c r="B417" s="28"/>
    </row>
    <row r="418" ht="14.25">
      <c r="B418" s="28"/>
    </row>
    <row r="419" ht="14.25">
      <c r="B419" s="28"/>
    </row>
    <row r="420" ht="14.25">
      <c r="B420" s="28"/>
    </row>
    <row r="421" ht="14.25">
      <c r="B421" s="28"/>
    </row>
    <row r="422" ht="14.25">
      <c r="B422" s="28"/>
    </row>
    <row r="423" ht="14.25">
      <c r="B423" s="28"/>
    </row>
    <row r="424" ht="14.25">
      <c r="B424" s="28"/>
    </row>
    <row r="425" ht="14.25">
      <c r="B425" s="28"/>
    </row>
    <row r="426" ht="14.25">
      <c r="B426" s="28"/>
    </row>
    <row r="427" ht="14.25">
      <c r="B427" s="28"/>
    </row>
    <row r="428" ht="14.25">
      <c r="B428" s="28"/>
    </row>
    <row r="429" ht="14.25">
      <c r="B429" s="28"/>
    </row>
    <row r="430" ht="14.25">
      <c r="B430" s="28"/>
    </row>
    <row r="431" ht="14.25">
      <c r="B431" s="28"/>
    </row>
    <row r="432" ht="14.25">
      <c r="B432" s="28"/>
    </row>
    <row r="433" ht="14.25">
      <c r="B433" s="28"/>
    </row>
    <row r="434" ht="14.25">
      <c r="B434" s="28"/>
    </row>
    <row r="435" ht="14.25">
      <c r="B435" s="28"/>
    </row>
    <row r="436" ht="14.25">
      <c r="B436" s="28"/>
    </row>
    <row r="437" ht="14.25">
      <c r="B437" s="28"/>
    </row>
    <row r="438" ht="14.25">
      <c r="B438" s="28"/>
    </row>
    <row r="439" ht="14.25">
      <c r="B439" s="28"/>
    </row>
    <row r="440" ht="14.25">
      <c r="B440" s="28"/>
    </row>
    <row r="441" ht="14.25">
      <c r="B441" s="28"/>
    </row>
    <row r="442" ht="14.25">
      <c r="B442" s="28"/>
    </row>
    <row r="443" ht="14.25">
      <c r="B443" s="28"/>
    </row>
    <row r="444" ht="14.25">
      <c r="B444" s="28"/>
    </row>
    <row r="445" ht="14.25">
      <c r="B445" s="28"/>
    </row>
    <row r="446" ht="14.25">
      <c r="B446" s="28"/>
    </row>
    <row r="447" ht="14.25">
      <c r="B447" s="28"/>
    </row>
    <row r="448" ht="14.25">
      <c r="B448" s="28"/>
    </row>
    <row r="449" ht="14.25">
      <c r="B449" s="28"/>
    </row>
    <row r="450" ht="14.25">
      <c r="B450" s="28"/>
    </row>
    <row r="451" ht="14.25">
      <c r="B451" s="28"/>
    </row>
    <row r="452" ht="14.25">
      <c r="B452" s="28"/>
    </row>
    <row r="453" ht="14.25">
      <c r="B453" s="28"/>
    </row>
    <row r="454" ht="14.25">
      <c r="B454" s="28"/>
    </row>
    <row r="455" ht="14.25">
      <c r="B455" s="28"/>
    </row>
    <row r="456" ht="14.25">
      <c r="B456" s="28"/>
    </row>
    <row r="457" ht="14.25">
      <c r="B457" s="28"/>
    </row>
    <row r="458" ht="14.25">
      <c r="B458" s="28"/>
    </row>
    <row r="459" ht="14.25">
      <c r="B459" s="28"/>
    </row>
    <row r="460" ht="14.25">
      <c r="B460" s="28"/>
    </row>
    <row r="461" ht="14.25">
      <c r="B461" s="28"/>
    </row>
    <row r="462" ht="14.25">
      <c r="B462" s="28"/>
    </row>
    <row r="463" ht="14.25">
      <c r="B463" s="28"/>
    </row>
    <row r="464" ht="14.25">
      <c r="B464" s="28"/>
    </row>
    <row r="465" ht="14.25">
      <c r="B465" s="28"/>
    </row>
    <row r="466" ht="14.25">
      <c r="B466" s="28"/>
    </row>
    <row r="467" ht="14.25">
      <c r="B467" s="28"/>
    </row>
    <row r="468" ht="14.25">
      <c r="B468" s="28"/>
    </row>
    <row r="469" ht="14.25">
      <c r="B469" s="28"/>
    </row>
    <row r="470" ht="14.25">
      <c r="B470" s="28"/>
    </row>
    <row r="471" ht="14.25">
      <c r="B471" s="28"/>
    </row>
    <row r="472" ht="14.25">
      <c r="B472" s="28"/>
    </row>
    <row r="473" ht="14.25">
      <c r="B473" s="28"/>
    </row>
    <row r="474" ht="14.25">
      <c r="B474" s="28"/>
    </row>
    <row r="475" ht="14.25">
      <c r="B475" s="28"/>
    </row>
    <row r="476" ht="14.25">
      <c r="B476" s="28"/>
    </row>
    <row r="477" ht="14.25">
      <c r="B477" s="28"/>
    </row>
    <row r="478" ht="14.25">
      <c r="B478" s="28"/>
    </row>
    <row r="479" ht="14.25">
      <c r="B479" s="28"/>
    </row>
    <row r="480" ht="14.25">
      <c r="B480" s="28"/>
    </row>
    <row r="481" ht="14.25">
      <c r="B481" s="28"/>
    </row>
    <row r="482" ht="14.25">
      <c r="B482" s="28"/>
    </row>
    <row r="483" ht="14.25">
      <c r="B483" s="28"/>
    </row>
    <row r="484" ht="14.25">
      <c r="B484" s="28"/>
    </row>
    <row r="485" ht="14.25">
      <c r="B485" s="28"/>
    </row>
    <row r="486" ht="14.25">
      <c r="B486" s="28"/>
    </row>
    <row r="487" ht="14.25">
      <c r="B487" s="28"/>
    </row>
    <row r="488" ht="14.25">
      <c r="B488" s="28"/>
    </row>
    <row r="489" ht="14.25">
      <c r="B489" s="28"/>
    </row>
    <row r="490" ht="14.25">
      <c r="B490" s="28"/>
    </row>
    <row r="491" ht="14.25">
      <c r="B491" s="28"/>
    </row>
    <row r="492" ht="14.25">
      <c r="B492" s="28"/>
    </row>
    <row r="493" ht="14.25">
      <c r="B493" s="28"/>
    </row>
    <row r="494" ht="14.25">
      <c r="B494" s="28"/>
    </row>
    <row r="495" ht="14.25">
      <c r="B495" s="28"/>
    </row>
    <row r="496" ht="14.25">
      <c r="B496" s="28"/>
    </row>
    <row r="497" ht="14.25">
      <c r="B497" s="28"/>
    </row>
    <row r="498" ht="14.25">
      <c r="B498" s="28"/>
    </row>
    <row r="499" ht="14.25">
      <c r="B499" s="28"/>
    </row>
    <row r="500" ht="14.25">
      <c r="B500" s="28"/>
    </row>
    <row r="501" ht="14.25">
      <c r="B501" s="28"/>
    </row>
    <row r="502" ht="14.25">
      <c r="B502" s="28"/>
    </row>
    <row r="503" ht="14.25">
      <c r="B503" s="28"/>
    </row>
    <row r="504" ht="14.25">
      <c r="B504" s="28"/>
    </row>
    <row r="505" ht="14.25">
      <c r="B505" s="28"/>
    </row>
    <row r="506" ht="14.25">
      <c r="B506" s="28"/>
    </row>
    <row r="507" ht="14.25">
      <c r="B507" s="28"/>
    </row>
    <row r="508" ht="14.25">
      <c r="B508" s="28"/>
    </row>
    <row r="509" ht="14.25">
      <c r="B509" s="28"/>
    </row>
    <row r="510" ht="14.25">
      <c r="B510" s="28"/>
    </row>
    <row r="511" ht="14.25">
      <c r="B511" s="28"/>
    </row>
    <row r="512" ht="14.25">
      <c r="B512" s="28"/>
    </row>
    <row r="513" ht="14.25">
      <c r="B513" s="28"/>
    </row>
    <row r="514" ht="14.25">
      <c r="B514" s="28"/>
    </row>
    <row r="515" ht="14.25">
      <c r="B515" s="28"/>
    </row>
    <row r="516" ht="14.25">
      <c r="B516" s="28"/>
    </row>
    <row r="517" ht="14.25">
      <c r="B517" s="28"/>
    </row>
    <row r="518" ht="14.25">
      <c r="B518" s="28"/>
    </row>
    <row r="519" ht="14.25">
      <c r="B519" s="28"/>
    </row>
  </sheetData>
  <printOptions/>
  <pageMargins left="0.75" right="0.75" top="1" bottom="1" header="0.4921259845" footer="0.4921259845"/>
  <pageSetup horizontalDpi="600" verticalDpi="600" orientation="portrait" paperSize="9" scale="9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1.8515625" style="67" customWidth="1" collapsed="1"/>
    <col min="3" max="3" width="14.28125" style="67" customWidth="1"/>
    <col min="4" max="4" width="13.7109375" style="67" customWidth="1"/>
    <col min="5" max="5" width="9.140625" style="3" customWidth="1"/>
    <col min="6" max="6" width="12.28125" style="3" customWidth="1"/>
    <col min="7" max="16384" width="9.140625" style="3" customWidth="1"/>
  </cols>
  <sheetData>
    <row r="1" spans="2:4" ht="21.75" customHeight="1">
      <c r="B1" s="1" t="s">
        <v>0</v>
      </c>
      <c r="C1" s="35"/>
      <c r="D1" s="35"/>
    </row>
    <row r="2" spans="2:4" ht="26.25">
      <c r="B2" s="4" t="s">
        <v>1</v>
      </c>
      <c r="C2" s="35"/>
      <c r="D2" s="35"/>
    </row>
    <row r="3" spans="2:4" ht="15.75">
      <c r="B3" s="36"/>
      <c r="C3" s="37"/>
      <c r="D3" s="37"/>
    </row>
    <row r="4" spans="2:4" ht="15">
      <c r="B4" s="38" t="s">
        <v>2</v>
      </c>
      <c r="C4" s="86">
        <v>39263</v>
      </c>
      <c r="D4" s="86">
        <v>38898</v>
      </c>
    </row>
    <row r="5" spans="2:7" ht="13.5" thickBot="1">
      <c r="B5" s="6"/>
      <c r="C5" s="7" t="s">
        <v>63</v>
      </c>
      <c r="D5" s="7" t="s">
        <v>63</v>
      </c>
      <c r="F5" s="42"/>
      <c r="G5" s="42"/>
    </row>
    <row r="6" spans="2:7" ht="12.75">
      <c r="B6" s="39" t="s">
        <v>3</v>
      </c>
      <c r="C6" s="40">
        <v>12108</v>
      </c>
      <c r="D6" s="41">
        <v>11694</v>
      </c>
      <c r="F6" s="42"/>
      <c r="G6" s="42"/>
    </row>
    <row r="7" spans="2:7" ht="12.75">
      <c r="B7" s="43" t="s">
        <v>4</v>
      </c>
      <c r="C7" s="44">
        <v>227200</v>
      </c>
      <c r="D7" s="45">
        <v>215494</v>
      </c>
      <c r="F7" s="42"/>
      <c r="G7" s="42"/>
    </row>
    <row r="8" spans="2:7" ht="12.75">
      <c r="B8" s="43" t="s">
        <v>5</v>
      </c>
      <c r="C8" s="44">
        <v>18955</v>
      </c>
      <c r="D8" s="45">
        <v>10707</v>
      </c>
      <c r="F8" s="42"/>
      <c r="G8" s="42"/>
    </row>
    <row r="9" spans="2:7" ht="12.75">
      <c r="B9" s="46" t="s">
        <v>7</v>
      </c>
      <c r="C9" s="44">
        <v>274574</v>
      </c>
      <c r="D9" s="45">
        <v>209394</v>
      </c>
      <c r="F9" s="42"/>
      <c r="G9" s="42"/>
    </row>
    <row r="10" spans="2:7" ht="12.75">
      <c r="B10" s="43" t="s">
        <v>8</v>
      </c>
      <c r="C10" s="44">
        <v>75483</v>
      </c>
      <c r="D10" s="45">
        <v>36857</v>
      </c>
      <c r="F10" s="42"/>
      <c r="G10" s="42"/>
    </row>
    <row r="11" spans="2:7" ht="12.75">
      <c r="B11" s="43" t="s">
        <v>9</v>
      </c>
      <c r="C11" s="44">
        <v>3360</v>
      </c>
      <c r="D11" s="45">
        <v>3361</v>
      </c>
      <c r="F11" s="42"/>
      <c r="G11" s="42"/>
    </row>
    <row r="12" spans="2:7" ht="12.75">
      <c r="B12" s="43" t="s">
        <v>14</v>
      </c>
      <c r="C12" s="44">
        <v>3551</v>
      </c>
      <c r="D12" s="45">
        <v>163</v>
      </c>
      <c r="F12" s="42"/>
      <c r="G12" s="42"/>
    </row>
    <row r="13" spans="2:7" ht="12.75">
      <c r="B13" s="47" t="s">
        <v>65</v>
      </c>
      <c r="C13" s="48">
        <v>24116</v>
      </c>
      <c r="D13" s="49">
        <v>25162</v>
      </c>
      <c r="E13" s="42"/>
      <c r="F13" s="42"/>
      <c r="G13" s="42"/>
    </row>
    <row r="14" spans="2:4" ht="13.5" thickBot="1">
      <c r="B14" s="50" t="s">
        <v>18</v>
      </c>
      <c r="C14" s="51">
        <v>639347</v>
      </c>
      <c r="D14" s="52">
        <v>512832</v>
      </c>
    </row>
    <row r="15" spans="2:4" ht="15.75">
      <c r="B15" s="53"/>
      <c r="C15" s="54"/>
      <c r="D15" s="54"/>
    </row>
    <row r="16" spans="2:4" ht="15">
      <c r="B16" s="38" t="s">
        <v>19</v>
      </c>
      <c r="C16" s="86">
        <v>39263</v>
      </c>
      <c r="D16" s="86">
        <v>38898</v>
      </c>
    </row>
    <row r="17" spans="2:4" ht="13.5" thickBot="1">
      <c r="B17" s="6"/>
      <c r="C17" s="7" t="s">
        <v>63</v>
      </c>
      <c r="D17" s="7" t="s">
        <v>63</v>
      </c>
    </row>
    <row r="18" spans="2:4" ht="12.75">
      <c r="B18" s="39" t="s">
        <v>20</v>
      </c>
      <c r="C18" s="40">
        <v>24708</v>
      </c>
      <c r="D18" s="41">
        <v>23914</v>
      </c>
    </row>
    <row r="19" spans="2:4" ht="12.75">
      <c r="B19" s="43" t="s">
        <v>21</v>
      </c>
      <c r="C19" s="44">
        <v>507414</v>
      </c>
      <c r="D19" s="45">
        <v>396992</v>
      </c>
    </row>
    <row r="20" spans="2:6" ht="12.75">
      <c r="B20" s="55" t="s">
        <v>22</v>
      </c>
      <c r="C20" s="56">
        <v>21123</v>
      </c>
      <c r="D20" s="57">
        <v>17286</v>
      </c>
      <c r="F20" s="87"/>
    </row>
    <row r="21" spans="2:4" ht="12.75">
      <c r="B21" s="43" t="s">
        <v>23</v>
      </c>
      <c r="C21" s="44">
        <v>8610</v>
      </c>
      <c r="D21" s="45">
        <v>5433</v>
      </c>
    </row>
    <row r="22" spans="2:4" ht="12.75">
      <c r="B22" s="43" t="s">
        <v>24</v>
      </c>
      <c r="C22" s="44">
        <v>26077</v>
      </c>
      <c r="D22" s="45">
        <v>21902</v>
      </c>
    </row>
    <row r="23" spans="2:4" ht="12.75">
      <c r="B23" s="43" t="s">
        <v>29</v>
      </c>
      <c r="C23" s="44">
        <v>6002</v>
      </c>
      <c r="D23" s="45">
        <v>0</v>
      </c>
    </row>
    <row r="24" spans="2:4" ht="12.75">
      <c r="B24" s="47" t="s">
        <v>66</v>
      </c>
      <c r="C24" s="48">
        <v>22049</v>
      </c>
      <c r="D24" s="49">
        <v>21423</v>
      </c>
    </row>
    <row r="25" spans="2:4" ht="13.5" thickBot="1">
      <c r="B25" s="58" t="s">
        <v>30</v>
      </c>
      <c r="C25" s="59">
        <v>594860</v>
      </c>
      <c r="D25" s="61">
        <v>469664</v>
      </c>
    </row>
    <row r="26" spans="2:4" ht="12.75">
      <c r="B26" s="60" t="s">
        <v>31</v>
      </c>
      <c r="C26" s="40"/>
      <c r="D26" s="41"/>
    </row>
    <row r="27" spans="2:4" ht="12.75">
      <c r="B27" s="43" t="s">
        <v>32</v>
      </c>
      <c r="C27" s="44">
        <v>19005</v>
      </c>
      <c r="D27" s="45">
        <v>19005</v>
      </c>
    </row>
    <row r="28" spans="2:4" ht="13.5" customHeight="1">
      <c r="B28" s="43" t="s">
        <v>33</v>
      </c>
      <c r="C28" s="44">
        <v>24891</v>
      </c>
      <c r="D28" s="45">
        <v>24152</v>
      </c>
    </row>
    <row r="29" spans="2:4" ht="13.5" customHeight="1">
      <c r="B29" s="43" t="s">
        <v>34</v>
      </c>
      <c r="C29" s="44">
        <v>591</v>
      </c>
      <c r="D29" s="88">
        <v>11</v>
      </c>
    </row>
    <row r="30" spans="2:4" ht="13.5" thickBot="1">
      <c r="B30" s="58" t="s">
        <v>35</v>
      </c>
      <c r="C30" s="59">
        <f>SUM(C27:C29)</f>
        <v>44487</v>
      </c>
      <c r="D30" s="61">
        <f>SUM(D27:D29)</f>
        <v>43168</v>
      </c>
    </row>
    <row r="31" spans="2:4" ht="12.75">
      <c r="B31" s="62"/>
      <c r="C31" s="63"/>
      <c r="D31" s="64"/>
    </row>
    <row r="32" spans="2:4" ht="13.5" thickBot="1">
      <c r="B32" s="50" t="s">
        <v>36</v>
      </c>
      <c r="C32" s="51">
        <v>639347</v>
      </c>
      <c r="D32" s="52">
        <v>512832</v>
      </c>
    </row>
    <row r="33" spans="2:4" ht="15">
      <c r="B33" s="65"/>
      <c r="C33" s="66"/>
      <c r="D33" s="66"/>
    </row>
    <row r="34" spans="3:4" ht="12.75">
      <c r="C34" s="29"/>
      <c r="D34" s="29"/>
    </row>
    <row r="35" spans="2:4" ht="12.75">
      <c r="B35" s="68"/>
      <c r="C35" s="69"/>
      <c r="D35" s="69"/>
    </row>
    <row r="36" spans="3:4" ht="12.75">
      <c r="C36" s="42"/>
      <c r="D36" s="42"/>
    </row>
    <row r="39" spans="3:4" ht="12.75">
      <c r="C39" s="70"/>
      <c r="D39" s="70"/>
    </row>
    <row r="40" spans="3:4" ht="12.75">
      <c r="C40" s="70"/>
      <c r="D40" s="70"/>
    </row>
    <row r="42" spans="3:4" ht="12.75">
      <c r="C42" s="70"/>
      <c r="D42" s="70"/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1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8.421875" style="6" customWidth="1"/>
    <col min="3" max="4" width="12.8515625" style="29" customWidth="1"/>
    <col min="5" max="9" width="9.140625" style="3" customWidth="1"/>
    <col min="10" max="10" width="59.57421875" style="3" customWidth="1"/>
    <col min="11" max="16384" width="9.140625" style="3" customWidth="1"/>
  </cols>
  <sheetData>
    <row r="1" ht="18">
      <c r="B1" s="1" t="s">
        <v>61</v>
      </c>
    </row>
    <row r="2" ht="12.75">
      <c r="B2" s="4" t="s">
        <v>1</v>
      </c>
    </row>
    <row r="3" spans="2:4" ht="13.5" customHeight="1">
      <c r="B3" s="4"/>
      <c r="C3" s="5" t="s">
        <v>68</v>
      </c>
      <c r="D3" s="5" t="s">
        <v>69</v>
      </c>
    </row>
    <row r="4" spans="3:4" ht="15.75" customHeight="1" thickBot="1">
      <c r="C4" s="7" t="s">
        <v>63</v>
      </c>
      <c r="D4" s="7" t="s">
        <v>63</v>
      </c>
    </row>
    <row r="5" spans="2:5" s="11" customFormat="1" ht="12.75">
      <c r="B5" s="8" t="s">
        <v>38</v>
      </c>
      <c r="C5" s="9">
        <v>13626</v>
      </c>
      <c r="D5" s="82">
        <v>11542</v>
      </c>
      <c r="E5" s="10"/>
    </row>
    <row r="6" spans="2:5" s="11" customFormat="1" ht="12.75">
      <c r="B6" s="12" t="s">
        <v>39</v>
      </c>
      <c r="C6" s="13">
        <v>-6074</v>
      </c>
      <c r="D6" s="78">
        <v>-4166</v>
      </c>
      <c r="E6" s="10"/>
    </row>
    <row r="7" spans="2:5" s="11" customFormat="1" ht="12.75">
      <c r="B7" s="14" t="s">
        <v>40</v>
      </c>
      <c r="C7" s="15">
        <f>SUM(C5:C6)</f>
        <v>7552</v>
      </c>
      <c r="D7" s="79">
        <f>SUM(D5:D6)</f>
        <v>7376</v>
      </c>
      <c r="E7" s="16"/>
    </row>
    <row r="8" spans="2:5" s="11" customFormat="1" ht="12.75">
      <c r="B8" s="12" t="s">
        <v>41</v>
      </c>
      <c r="C8" s="13">
        <v>4426</v>
      </c>
      <c r="D8" s="78">
        <v>4328</v>
      </c>
      <c r="E8" s="10"/>
    </row>
    <row r="9" spans="2:5" s="11" customFormat="1" ht="12.75">
      <c r="B9" s="12" t="s">
        <v>42</v>
      </c>
      <c r="C9" s="13">
        <v>715</v>
      </c>
      <c r="D9" s="78">
        <v>607</v>
      </c>
      <c r="E9" s="10"/>
    </row>
    <row r="10" spans="2:5" s="11" customFormat="1" ht="12.75">
      <c r="B10" s="12" t="s">
        <v>43</v>
      </c>
      <c r="C10" s="13">
        <v>100</v>
      </c>
      <c r="D10" s="78">
        <v>75</v>
      </c>
      <c r="E10" s="10"/>
    </row>
    <row r="11" spans="2:5" s="11" customFormat="1" ht="12.75">
      <c r="B11" s="14" t="s">
        <v>44</v>
      </c>
      <c r="C11" s="15">
        <f>+C7+C8+C9+C10</f>
        <v>12793</v>
      </c>
      <c r="D11" s="79">
        <f>+D7+D8+D9+D10</f>
        <v>12386</v>
      </c>
      <c r="E11" s="16"/>
    </row>
    <row r="12" spans="2:5" s="11" customFormat="1" ht="12.75">
      <c r="B12" s="17" t="s">
        <v>45</v>
      </c>
      <c r="C12" s="13">
        <v>-2698</v>
      </c>
      <c r="D12" s="78">
        <v>-2360</v>
      </c>
      <c r="E12" s="10"/>
    </row>
    <row r="13" spans="2:5" s="11" customFormat="1" ht="12.75">
      <c r="B13" s="17" t="s">
        <v>46</v>
      </c>
      <c r="C13" s="13">
        <v>-2538</v>
      </c>
      <c r="D13" s="78">
        <v>-2442</v>
      </c>
      <c r="E13" s="10"/>
    </row>
    <row r="14" spans="2:5" s="11" customFormat="1" ht="12.75">
      <c r="B14" s="17" t="s">
        <v>47</v>
      </c>
      <c r="C14" s="13">
        <v>-673</v>
      </c>
      <c r="D14" s="78">
        <v>-764</v>
      </c>
      <c r="E14" s="10"/>
    </row>
    <row r="15" spans="2:5" s="11" customFormat="1" ht="12.75">
      <c r="B15" s="14" t="s">
        <v>48</v>
      </c>
      <c r="C15" s="15">
        <f>+C12+C13+C14</f>
        <v>-5909</v>
      </c>
      <c r="D15" s="79">
        <f>+D12+D13+D14</f>
        <v>-5566</v>
      </c>
      <c r="E15" s="16"/>
    </row>
    <row r="16" spans="2:5" s="11" customFormat="1" ht="12.75">
      <c r="B16" s="14" t="s">
        <v>49</v>
      </c>
      <c r="C16" s="15">
        <f>C11+C15</f>
        <v>6884</v>
      </c>
      <c r="D16" s="79">
        <v>6820</v>
      </c>
      <c r="E16" s="10"/>
    </row>
    <row r="17" spans="2:5" s="11" customFormat="1" ht="12.75">
      <c r="B17" s="12" t="s">
        <v>50</v>
      </c>
      <c r="C17" s="13">
        <v>-632</v>
      </c>
      <c r="D17" s="78">
        <v>-555</v>
      </c>
      <c r="E17" s="10"/>
    </row>
    <row r="18" spans="2:5" s="11" customFormat="1" ht="12.75">
      <c r="B18" s="18" t="s">
        <v>51</v>
      </c>
      <c r="C18" s="13">
        <v>0</v>
      </c>
      <c r="D18" s="78">
        <v>0</v>
      </c>
      <c r="E18" s="10"/>
    </row>
    <row r="19" spans="2:5" s="11" customFormat="1" ht="12.75">
      <c r="B19" s="18" t="s">
        <v>52</v>
      </c>
      <c r="C19" s="13">
        <v>-48</v>
      </c>
      <c r="D19" s="78">
        <v>-228</v>
      </c>
      <c r="E19" s="10"/>
    </row>
    <row r="20" spans="2:5" s="11" customFormat="1" ht="12.75">
      <c r="B20" s="14" t="s">
        <v>53</v>
      </c>
      <c r="C20" s="15">
        <f>SUM(C17:C19)</f>
        <v>-680</v>
      </c>
      <c r="D20" s="79">
        <f>SUM(D17:D19)</f>
        <v>-783</v>
      </c>
      <c r="E20" s="16"/>
    </row>
    <row r="21" spans="2:5" s="11" customFormat="1" ht="12.75">
      <c r="B21" s="12" t="s">
        <v>54</v>
      </c>
      <c r="C21" s="19">
        <v>0</v>
      </c>
      <c r="D21" s="80">
        <v>0</v>
      </c>
      <c r="E21" s="10"/>
    </row>
    <row r="22" spans="2:5" s="11" customFormat="1" ht="12.75">
      <c r="B22" s="14" t="s">
        <v>56</v>
      </c>
      <c r="C22" s="15">
        <f>C16+C20+C21</f>
        <v>6204</v>
      </c>
      <c r="D22" s="79">
        <v>6037</v>
      </c>
      <c r="E22" s="16"/>
    </row>
    <row r="23" spans="2:5" s="11" customFormat="1" ht="12.75">
      <c r="B23" s="21" t="s">
        <v>57</v>
      </c>
      <c r="C23" s="20">
        <v>-1401</v>
      </c>
      <c r="D23" s="81">
        <v>-1349</v>
      </c>
      <c r="E23" s="10"/>
    </row>
    <row r="24" spans="2:5" s="11" customFormat="1" ht="12.75">
      <c r="B24" s="22" t="s">
        <v>62</v>
      </c>
      <c r="C24" s="23">
        <f>C22+C23</f>
        <v>4803</v>
      </c>
      <c r="D24" s="83">
        <v>4688</v>
      </c>
      <c r="E24" s="16"/>
    </row>
    <row r="25" ht="12.75">
      <c r="B25" s="30"/>
    </row>
    <row r="26" ht="12.75">
      <c r="B26" s="32"/>
    </row>
    <row r="27" ht="12.75">
      <c r="B27" s="32"/>
    </row>
    <row r="28" ht="12.75">
      <c r="B28" s="32"/>
    </row>
    <row r="34" ht="14.25">
      <c r="B34" s="28"/>
    </row>
    <row r="35" ht="14.25">
      <c r="B35" s="28"/>
    </row>
    <row r="36" ht="14.25">
      <c r="B36" s="28"/>
    </row>
    <row r="37" ht="14.25">
      <c r="B37" s="28"/>
    </row>
    <row r="38" ht="14.25">
      <c r="B38" s="28"/>
    </row>
    <row r="39" ht="14.25">
      <c r="B39" s="28"/>
    </row>
    <row r="40" ht="14.25">
      <c r="B40" s="28"/>
    </row>
    <row r="41" ht="14.25">
      <c r="B41" s="34"/>
    </row>
    <row r="42" ht="14.25">
      <c r="B42" s="34"/>
    </row>
    <row r="43" ht="14.25">
      <c r="B43" s="34"/>
    </row>
    <row r="44" ht="14.25">
      <c r="B44" s="34"/>
    </row>
    <row r="45" ht="14.25">
      <c r="B45" s="34"/>
    </row>
    <row r="46" ht="14.25">
      <c r="B46" s="34"/>
    </row>
    <row r="47" ht="14.25">
      <c r="B47" s="34"/>
    </row>
    <row r="48" ht="14.25">
      <c r="B48" s="34"/>
    </row>
    <row r="49" ht="14.25">
      <c r="B49" s="34"/>
    </row>
    <row r="50" ht="14.25">
      <c r="B50" s="34"/>
    </row>
    <row r="51" ht="14.25">
      <c r="B51" s="34"/>
    </row>
    <row r="52" ht="14.25">
      <c r="B52" s="28"/>
    </row>
    <row r="53" ht="14.25">
      <c r="B53" s="28"/>
    </row>
    <row r="54" ht="14.25">
      <c r="B54" s="28"/>
    </row>
    <row r="55" ht="14.25">
      <c r="B55" s="28"/>
    </row>
    <row r="56" ht="14.25">
      <c r="B56" s="28"/>
    </row>
    <row r="57" ht="14.25">
      <c r="B57" s="28"/>
    </row>
    <row r="58" ht="14.25">
      <c r="B58" s="28"/>
    </row>
    <row r="59" ht="14.25">
      <c r="B59" s="28"/>
    </row>
    <row r="60" ht="14.25">
      <c r="B60" s="28"/>
    </row>
    <row r="61" ht="14.25">
      <c r="B61" s="28"/>
    </row>
    <row r="62" ht="14.25">
      <c r="B62" s="28"/>
    </row>
    <row r="63" ht="14.25">
      <c r="B63" s="28"/>
    </row>
    <row r="64" ht="14.25">
      <c r="B64" s="28"/>
    </row>
    <row r="65" ht="14.25">
      <c r="B65" s="28"/>
    </row>
    <row r="66" ht="14.25">
      <c r="B66" s="28"/>
    </row>
    <row r="67" ht="14.25">
      <c r="B67" s="28"/>
    </row>
    <row r="68" ht="14.25">
      <c r="B68" s="28"/>
    </row>
    <row r="69" ht="14.25">
      <c r="B69" s="28"/>
    </row>
    <row r="70" ht="14.25">
      <c r="B70" s="28"/>
    </row>
    <row r="71" ht="14.25">
      <c r="B71" s="28"/>
    </row>
    <row r="72" ht="14.25">
      <c r="B72" s="28"/>
    </row>
    <row r="73" ht="14.25">
      <c r="B73" s="28"/>
    </row>
    <row r="74" ht="14.25">
      <c r="B74" s="28"/>
    </row>
    <row r="75" ht="14.25">
      <c r="B75" s="28"/>
    </row>
    <row r="76" ht="14.25">
      <c r="B76" s="28"/>
    </row>
    <row r="77" ht="14.25">
      <c r="B77" s="28"/>
    </row>
    <row r="78" ht="14.25">
      <c r="B78" s="28"/>
    </row>
    <row r="79" ht="14.25">
      <c r="B79" s="28"/>
    </row>
    <row r="80" ht="14.25">
      <c r="B80" s="28"/>
    </row>
    <row r="81" ht="14.25">
      <c r="B81" s="28"/>
    </row>
    <row r="82" ht="14.25">
      <c r="B82" s="28"/>
    </row>
    <row r="83" ht="14.25">
      <c r="B83" s="28"/>
    </row>
    <row r="84" ht="14.25">
      <c r="B84" s="28"/>
    </row>
    <row r="85" ht="14.25">
      <c r="B85" s="28"/>
    </row>
    <row r="86" ht="14.25">
      <c r="B86" s="28"/>
    </row>
    <row r="87" ht="14.25">
      <c r="B87" s="28"/>
    </row>
    <row r="88" ht="14.25">
      <c r="B88" s="28"/>
    </row>
    <row r="89" ht="14.25">
      <c r="B89" s="28"/>
    </row>
    <row r="90" ht="14.25">
      <c r="B90" s="28"/>
    </row>
    <row r="91" ht="14.25">
      <c r="B91" s="28"/>
    </row>
    <row r="92" ht="14.25">
      <c r="B92" s="28"/>
    </row>
    <row r="93" ht="14.25">
      <c r="B93" s="28"/>
    </row>
    <row r="94" ht="14.25">
      <c r="B94" s="28"/>
    </row>
    <row r="95" ht="14.25">
      <c r="B95" s="28"/>
    </row>
    <row r="96" ht="14.25">
      <c r="B96" s="28"/>
    </row>
    <row r="97" ht="14.25">
      <c r="B97" s="28"/>
    </row>
    <row r="98" ht="14.25">
      <c r="B98" s="28"/>
    </row>
    <row r="99" ht="14.25">
      <c r="B99" s="28"/>
    </row>
    <row r="100" ht="14.25">
      <c r="B100" s="28"/>
    </row>
    <row r="101" ht="14.25">
      <c r="B101" s="28"/>
    </row>
    <row r="102" ht="14.25">
      <c r="B102" s="28"/>
    </row>
    <row r="103" ht="14.25">
      <c r="B103" s="28"/>
    </row>
    <row r="104" ht="14.25">
      <c r="B104" s="28"/>
    </row>
    <row r="105" ht="14.25">
      <c r="B105" s="28"/>
    </row>
    <row r="106" ht="14.25">
      <c r="B106" s="28"/>
    </row>
    <row r="107" ht="14.25">
      <c r="B107" s="28"/>
    </row>
    <row r="108" ht="14.25">
      <c r="B108" s="28"/>
    </row>
    <row r="109" ht="14.25">
      <c r="B109" s="28"/>
    </row>
    <row r="110" ht="14.25">
      <c r="B110" s="28"/>
    </row>
    <row r="111" ht="14.25">
      <c r="B111" s="28"/>
    </row>
    <row r="112" ht="14.25">
      <c r="B112" s="28"/>
    </row>
    <row r="113" ht="14.25">
      <c r="B113" s="28"/>
    </row>
    <row r="114" ht="14.25">
      <c r="B114" s="28"/>
    </row>
    <row r="115" ht="14.25">
      <c r="B115" s="28"/>
    </row>
    <row r="116" ht="14.25">
      <c r="B116" s="28"/>
    </row>
    <row r="117" ht="14.25">
      <c r="B117" s="28"/>
    </row>
    <row r="118" ht="14.25">
      <c r="B118" s="28"/>
    </row>
    <row r="119" ht="14.25">
      <c r="B119" s="28"/>
    </row>
    <row r="120" ht="14.25">
      <c r="B120" s="28"/>
    </row>
    <row r="121" ht="14.25">
      <c r="B121" s="28"/>
    </row>
    <row r="122" ht="14.25">
      <c r="B122" s="28"/>
    </row>
    <row r="123" ht="14.25">
      <c r="B123" s="28"/>
    </row>
    <row r="124" ht="14.25">
      <c r="B124" s="28"/>
    </row>
    <row r="125" ht="14.25">
      <c r="B125" s="28"/>
    </row>
    <row r="126" ht="14.25">
      <c r="B126" s="28"/>
    </row>
    <row r="127" ht="14.25">
      <c r="B127" s="28"/>
    </row>
    <row r="128" ht="14.25">
      <c r="B128" s="28"/>
    </row>
    <row r="129" ht="14.25">
      <c r="B129" s="28"/>
    </row>
    <row r="130" ht="14.25">
      <c r="B130" s="28"/>
    </row>
    <row r="131" ht="14.25">
      <c r="B131" s="28"/>
    </row>
    <row r="132" ht="14.25">
      <c r="B132" s="28"/>
    </row>
    <row r="133" ht="14.25">
      <c r="B133" s="28"/>
    </row>
    <row r="134" ht="14.25">
      <c r="B134" s="28"/>
    </row>
    <row r="135" ht="14.25">
      <c r="B135" s="28"/>
    </row>
    <row r="136" ht="14.25">
      <c r="B136" s="28"/>
    </row>
    <row r="137" ht="14.25">
      <c r="B137" s="28"/>
    </row>
    <row r="138" ht="14.25">
      <c r="B138" s="28"/>
    </row>
    <row r="139" ht="14.25">
      <c r="B139" s="28"/>
    </row>
    <row r="140" ht="14.25">
      <c r="B140" s="28"/>
    </row>
    <row r="141" ht="14.25">
      <c r="B141" s="28"/>
    </row>
    <row r="142" ht="14.25">
      <c r="B142" s="28"/>
    </row>
    <row r="143" ht="14.25">
      <c r="B143" s="28"/>
    </row>
    <row r="144" ht="14.25">
      <c r="B144" s="28"/>
    </row>
    <row r="145" ht="14.25">
      <c r="B145" s="28"/>
    </row>
    <row r="146" ht="14.25">
      <c r="B146" s="28"/>
    </row>
    <row r="147" ht="14.25">
      <c r="B147" s="28"/>
    </row>
    <row r="148" ht="14.25">
      <c r="B148" s="28"/>
    </row>
    <row r="149" ht="14.25">
      <c r="B149" s="28"/>
    </row>
    <row r="150" ht="14.25">
      <c r="B150" s="28"/>
    </row>
    <row r="151" ht="14.25">
      <c r="B151" s="28"/>
    </row>
    <row r="152" ht="14.25">
      <c r="B152" s="28"/>
    </row>
    <row r="153" ht="14.25">
      <c r="B153" s="28"/>
    </row>
    <row r="154" ht="14.25">
      <c r="B154" s="28"/>
    </row>
    <row r="155" ht="14.25">
      <c r="B155" s="28"/>
    </row>
    <row r="156" ht="14.25">
      <c r="B156" s="28"/>
    </row>
    <row r="157" ht="14.25">
      <c r="B157" s="28"/>
    </row>
    <row r="158" ht="14.25">
      <c r="B158" s="28"/>
    </row>
    <row r="159" ht="14.25">
      <c r="B159" s="28"/>
    </row>
    <row r="160" ht="14.25">
      <c r="B160" s="28"/>
    </row>
    <row r="161" ht="14.25">
      <c r="B161" s="28"/>
    </row>
    <row r="162" ht="14.25">
      <c r="B162" s="28"/>
    </row>
    <row r="163" ht="14.25">
      <c r="B163" s="28"/>
    </row>
    <row r="164" ht="14.25">
      <c r="B164" s="28"/>
    </row>
    <row r="165" ht="14.25">
      <c r="B165" s="28"/>
    </row>
    <row r="166" ht="14.25">
      <c r="B166" s="28"/>
    </row>
    <row r="167" ht="14.25">
      <c r="B167" s="28"/>
    </row>
    <row r="168" ht="14.25">
      <c r="B168" s="28"/>
    </row>
    <row r="169" ht="14.25">
      <c r="B169" s="28"/>
    </row>
    <row r="170" ht="14.25">
      <c r="B170" s="28"/>
    </row>
    <row r="171" ht="14.25">
      <c r="B171" s="28"/>
    </row>
    <row r="172" ht="14.25">
      <c r="B172" s="28"/>
    </row>
    <row r="173" ht="14.25">
      <c r="B173" s="28"/>
    </row>
    <row r="174" ht="14.25">
      <c r="B174" s="28"/>
    </row>
    <row r="175" ht="14.25">
      <c r="B175" s="28"/>
    </row>
    <row r="176" ht="14.25">
      <c r="B176" s="28"/>
    </row>
    <row r="177" ht="14.25">
      <c r="B177" s="28"/>
    </row>
    <row r="178" ht="14.25">
      <c r="B178" s="28"/>
    </row>
    <row r="179" ht="14.25">
      <c r="B179" s="28"/>
    </row>
    <row r="180" ht="14.25">
      <c r="B180" s="28"/>
    </row>
    <row r="181" ht="14.25">
      <c r="B181" s="28"/>
    </row>
    <row r="182" ht="14.25">
      <c r="B182" s="28"/>
    </row>
    <row r="183" ht="14.25">
      <c r="B183" s="28"/>
    </row>
    <row r="184" ht="14.25">
      <c r="B184" s="28"/>
    </row>
    <row r="185" ht="14.25">
      <c r="B185" s="28"/>
    </row>
    <row r="186" ht="14.25">
      <c r="B186" s="28"/>
    </row>
    <row r="187" ht="14.25">
      <c r="B187" s="28"/>
    </row>
    <row r="188" ht="14.25">
      <c r="B188" s="28"/>
    </row>
    <row r="189" ht="14.25">
      <c r="B189" s="28"/>
    </row>
    <row r="190" ht="14.25">
      <c r="B190" s="28"/>
    </row>
    <row r="191" ht="14.25">
      <c r="B191" s="28"/>
    </row>
    <row r="192" ht="14.25">
      <c r="B192" s="28"/>
    </row>
    <row r="193" ht="14.25">
      <c r="B193" s="28"/>
    </row>
    <row r="194" ht="14.25">
      <c r="B194" s="28"/>
    </row>
    <row r="195" ht="14.25">
      <c r="B195" s="28"/>
    </row>
    <row r="196" ht="14.25">
      <c r="B196" s="28"/>
    </row>
    <row r="197" ht="14.25">
      <c r="B197" s="28"/>
    </row>
    <row r="198" ht="14.25">
      <c r="B198" s="28"/>
    </row>
    <row r="199" ht="14.25">
      <c r="B199" s="28"/>
    </row>
    <row r="200" ht="14.25">
      <c r="B200" s="28"/>
    </row>
    <row r="201" ht="14.25">
      <c r="B201" s="28"/>
    </row>
    <row r="202" ht="14.25">
      <c r="B202" s="28"/>
    </row>
    <row r="203" ht="14.25">
      <c r="B203" s="28"/>
    </row>
    <row r="204" ht="14.25">
      <c r="B204" s="28"/>
    </row>
    <row r="205" ht="14.25">
      <c r="B205" s="28"/>
    </row>
    <row r="206" ht="14.25">
      <c r="B206" s="28"/>
    </row>
    <row r="207" ht="14.25">
      <c r="B207" s="28"/>
    </row>
    <row r="208" ht="14.25">
      <c r="B208" s="28"/>
    </row>
    <row r="209" ht="14.25">
      <c r="B209" s="28"/>
    </row>
    <row r="210" ht="14.25">
      <c r="B210" s="28"/>
    </row>
    <row r="211" ht="14.25">
      <c r="B211" s="28"/>
    </row>
    <row r="212" ht="14.25">
      <c r="B212" s="28"/>
    </row>
    <row r="213" ht="14.25">
      <c r="B213" s="28"/>
    </row>
    <row r="214" ht="14.25">
      <c r="B214" s="28"/>
    </row>
    <row r="215" ht="14.25">
      <c r="B215" s="28"/>
    </row>
    <row r="216" ht="14.25">
      <c r="B216" s="28"/>
    </row>
    <row r="217" ht="14.25">
      <c r="B217" s="28"/>
    </row>
    <row r="218" ht="14.25">
      <c r="B218" s="28"/>
    </row>
    <row r="219" ht="14.25">
      <c r="B219" s="28"/>
    </row>
    <row r="220" ht="14.25">
      <c r="B220" s="28"/>
    </row>
    <row r="221" ht="14.25">
      <c r="B221" s="28"/>
    </row>
    <row r="222" ht="14.25">
      <c r="B222" s="28"/>
    </row>
    <row r="223" ht="14.25">
      <c r="B223" s="28"/>
    </row>
    <row r="224" ht="14.25">
      <c r="B224" s="28"/>
    </row>
    <row r="225" ht="14.25">
      <c r="B225" s="28"/>
    </row>
    <row r="226" ht="14.25">
      <c r="B226" s="28"/>
    </row>
    <row r="227" ht="14.25">
      <c r="B227" s="28"/>
    </row>
    <row r="228" ht="14.25">
      <c r="B228" s="28"/>
    </row>
    <row r="229" ht="14.25">
      <c r="B229" s="28"/>
    </row>
    <row r="230" ht="14.25">
      <c r="B230" s="28"/>
    </row>
    <row r="231" ht="14.25">
      <c r="B231" s="28"/>
    </row>
    <row r="232" ht="14.25">
      <c r="B232" s="28"/>
    </row>
    <row r="233" ht="14.25">
      <c r="B233" s="28"/>
    </row>
    <row r="234" ht="14.25">
      <c r="B234" s="28"/>
    </row>
    <row r="235" ht="14.25">
      <c r="B235" s="28"/>
    </row>
    <row r="236" ht="14.25">
      <c r="B236" s="28"/>
    </row>
    <row r="237" ht="14.25">
      <c r="B237" s="28"/>
    </row>
    <row r="238" ht="14.25">
      <c r="B238" s="28"/>
    </row>
    <row r="239" ht="14.25">
      <c r="B239" s="28"/>
    </row>
    <row r="240" ht="14.25">
      <c r="B240" s="28"/>
    </row>
    <row r="241" ht="14.25">
      <c r="B241" s="28"/>
    </row>
    <row r="242" ht="14.25">
      <c r="B242" s="28"/>
    </row>
    <row r="243" ht="14.25">
      <c r="B243" s="28"/>
    </row>
    <row r="244" ht="14.25">
      <c r="B244" s="28"/>
    </row>
    <row r="245" ht="14.25">
      <c r="B245" s="28"/>
    </row>
    <row r="246" ht="14.25">
      <c r="B246" s="28"/>
    </row>
    <row r="247" ht="14.25">
      <c r="B247" s="28"/>
    </row>
    <row r="248" ht="14.25">
      <c r="B248" s="28"/>
    </row>
    <row r="249" ht="14.25">
      <c r="B249" s="28"/>
    </row>
    <row r="250" ht="14.25">
      <c r="B250" s="28"/>
    </row>
    <row r="251" ht="14.25">
      <c r="B251" s="28"/>
    </row>
    <row r="252" ht="14.25">
      <c r="B252" s="28"/>
    </row>
    <row r="253" ht="14.25">
      <c r="B253" s="28"/>
    </row>
    <row r="254" ht="14.25">
      <c r="B254" s="28"/>
    </row>
    <row r="255" ht="14.25">
      <c r="B255" s="28"/>
    </row>
    <row r="256" ht="14.25">
      <c r="B256" s="28"/>
    </row>
    <row r="257" ht="14.25">
      <c r="B257" s="28"/>
    </row>
    <row r="258" ht="14.25">
      <c r="B258" s="28"/>
    </row>
    <row r="259" ht="14.25">
      <c r="B259" s="28"/>
    </row>
    <row r="260" ht="14.25">
      <c r="B260" s="28"/>
    </row>
    <row r="261" ht="14.25">
      <c r="B261" s="28"/>
    </row>
    <row r="262" ht="14.25">
      <c r="B262" s="28"/>
    </row>
    <row r="263" ht="14.25">
      <c r="B263" s="28"/>
    </row>
    <row r="264" ht="14.25">
      <c r="B264" s="28"/>
    </row>
    <row r="265" ht="14.25">
      <c r="B265" s="28"/>
    </row>
    <row r="266" ht="14.25">
      <c r="B266" s="28"/>
    </row>
    <row r="267" ht="14.25">
      <c r="B267" s="28"/>
    </row>
    <row r="268" ht="14.25">
      <c r="B268" s="28"/>
    </row>
    <row r="269" ht="14.25">
      <c r="B269" s="28"/>
    </row>
    <row r="270" ht="14.25">
      <c r="B270" s="28"/>
    </row>
    <row r="271" ht="14.25">
      <c r="B271" s="28"/>
    </row>
    <row r="272" ht="14.25">
      <c r="B272" s="28"/>
    </row>
    <row r="273" ht="14.25">
      <c r="B273" s="28"/>
    </row>
    <row r="274" ht="14.25">
      <c r="B274" s="28"/>
    </row>
    <row r="275" ht="14.25">
      <c r="B275" s="28"/>
    </row>
    <row r="276" ht="14.25">
      <c r="B276" s="28"/>
    </row>
    <row r="277" ht="14.25">
      <c r="B277" s="28"/>
    </row>
    <row r="278" ht="14.25">
      <c r="B278" s="28"/>
    </row>
    <row r="279" ht="14.25">
      <c r="B279" s="28"/>
    </row>
    <row r="280" ht="14.25">
      <c r="B280" s="28"/>
    </row>
    <row r="281" ht="14.25">
      <c r="B281" s="28"/>
    </row>
    <row r="282" ht="14.25">
      <c r="B282" s="28"/>
    </row>
    <row r="283" ht="14.25">
      <c r="B283" s="28"/>
    </row>
    <row r="284" ht="14.25">
      <c r="B284" s="28"/>
    </row>
    <row r="285" ht="14.25">
      <c r="B285" s="28"/>
    </row>
    <row r="286" ht="14.25">
      <c r="B286" s="28"/>
    </row>
    <row r="287" ht="14.25">
      <c r="B287" s="28"/>
    </row>
    <row r="288" ht="14.25">
      <c r="B288" s="28"/>
    </row>
    <row r="289" ht="14.25">
      <c r="B289" s="28"/>
    </row>
    <row r="290" ht="14.25">
      <c r="B290" s="28"/>
    </row>
    <row r="291" ht="14.25">
      <c r="B291" s="28"/>
    </row>
    <row r="292" ht="14.25">
      <c r="B292" s="28"/>
    </row>
    <row r="293" ht="14.25">
      <c r="B293" s="28"/>
    </row>
    <row r="294" ht="14.25">
      <c r="B294" s="28"/>
    </row>
    <row r="295" ht="14.25">
      <c r="B295" s="28"/>
    </row>
    <row r="296" ht="14.25">
      <c r="B296" s="28"/>
    </row>
    <row r="297" ht="14.25">
      <c r="B297" s="28"/>
    </row>
    <row r="298" ht="14.25">
      <c r="B298" s="28"/>
    </row>
    <row r="299" ht="14.25">
      <c r="B299" s="28"/>
    </row>
    <row r="300" ht="14.25">
      <c r="B300" s="28"/>
    </row>
    <row r="301" ht="14.25">
      <c r="B301" s="28"/>
    </row>
    <row r="302" ht="14.25">
      <c r="B302" s="28"/>
    </row>
    <row r="303" ht="14.25">
      <c r="B303" s="28"/>
    </row>
    <row r="304" ht="14.25">
      <c r="B304" s="28"/>
    </row>
    <row r="305" ht="14.25">
      <c r="B305" s="28"/>
    </row>
    <row r="306" ht="14.25">
      <c r="B306" s="28"/>
    </row>
    <row r="307" ht="14.25">
      <c r="B307" s="28"/>
    </row>
    <row r="308" ht="14.25">
      <c r="B308" s="28"/>
    </row>
    <row r="309" ht="14.25">
      <c r="B309" s="28"/>
    </row>
    <row r="310" ht="14.25">
      <c r="B310" s="28"/>
    </row>
    <row r="311" ht="14.25">
      <c r="B311" s="28"/>
    </row>
    <row r="312" ht="14.25">
      <c r="B312" s="28"/>
    </row>
    <row r="313" ht="14.25">
      <c r="B313" s="28"/>
    </row>
    <row r="314" ht="14.25">
      <c r="B314" s="28"/>
    </row>
    <row r="315" ht="14.25">
      <c r="B315" s="28"/>
    </row>
    <row r="316" ht="14.25">
      <c r="B316" s="28"/>
    </row>
    <row r="317" ht="14.25">
      <c r="B317" s="28"/>
    </row>
    <row r="318" ht="14.25">
      <c r="B318" s="28"/>
    </row>
    <row r="319" ht="14.25">
      <c r="B319" s="28"/>
    </row>
    <row r="320" ht="14.25">
      <c r="B320" s="28"/>
    </row>
    <row r="321" ht="14.25">
      <c r="B321" s="28"/>
    </row>
    <row r="322" ht="14.25">
      <c r="B322" s="28"/>
    </row>
    <row r="323" ht="14.25">
      <c r="B323" s="28"/>
    </row>
    <row r="324" ht="14.25">
      <c r="B324" s="28"/>
    </row>
    <row r="325" ht="14.25">
      <c r="B325" s="28"/>
    </row>
    <row r="326" ht="14.25">
      <c r="B326" s="28"/>
    </row>
    <row r="327" ht="14.25">
      <c r="B327" s="28"/>
    </row>
    <row r="328" ht="14.25">
      <c r="B328" s="28"/>
    </row>
    <row r="329" ht="14.25">
      <c r="B329" s="28"/>
    </row>
    <row r="330" ht="14.25">
      <c r="B330" s="28"/>
    </row>
    <row r="331" ht="14.25">
      <c r="B331" s="28"/>
    </row>
    <row r="332" ht="14.25">
      <c r="B332" s="28"/>
    </row>
    <row r="333" ht="14.25">
      <c r="B333" s="28"/>
    </row>
    <row r="334" ht="14.25">
      <c r="B334" s="28"/>
    </row>
    <row r="335" ht="14.25">
      <c r="B335" s="28"/>
    </row>
    <row r="336" ht="14.25">
      <c r="B336" s="28"/>
    </row>
    <row r="337" ht="14.25">
      <c r="B337" s="28"/>
    </row>
    <row r="338" ht="14.25">
      <c r="B338" s="28"/>
    </row>
    <row r="339" ht="14.25">
      <c r="B339" s="28"/>
    </row>
    <row r="340" ht="14.25">
      <c r="B340" s="28"/>
    </row>
    <row r="341" ht="14.25">
      <c r="B341" s="28"/>
    </row>
    <row r="342" ht="14.25">
      <c r="B342" s="28"/>
    </row>
    <row r="343" ht="14.25">
      <c r="B343" s="28"/>
    </row>
    <row r="344" ht="14.25">
      <c r="B344" s="28"/>
    </row>
    <row r="345" ht="14.25">
      <c r="B345" s="28"/>
    </row>
    <row r="346" ht="14.25">
      <c r="B346" s="28"/>
    </row>
    <row r="347" ht="14.25">
      <c r="B347" s="28"/>
    </row>
    <row r="348" ht="14.25">
      <c r="B348" s="28"/>
    </row>
    <row r="349" ht="14.25">
      <c r="B349" s="28"/>
    </row>
    <row r="350" ht="14.25">
      <c r="B350" s="28"/>
    </row>
    <row r="351" ht="14.25">
      <c r="B351" s="28"/>
    </row>
    <row r="352" ht="14.25">
      <c r="B352" s="28"/>
    </row>
    <row r="353" ht="14.25">
      <c r="B353" s="28"/>
    </row>
    <row r="354" ht="14.25">
      <c r="B354" s="28"/>
    </row>
    <row r="355" ht="14.25">
      <c r="B355" s="28"/>
    </row>
    <row r="356" ht="14.25">
      <c r="B356" s="28"/>
    </row>
    <row r="357" ht="14.25">
      <c r="B357" s="28"/>
    </row>
    <row r="358" ht="14.25">
      <c r="B358" s="28"/>
    </row>
    <row r="359" ht="14.25">
      <c r="B359" s="28"/>
    </row>
    <row r="360" ht="14.25">
      <c r="B360" s="28"/>
    </row>
    <row r="361" ht="14.25">
      <c r="B361" s="28"/>
    </row>
    <row r="362" ht="14.25">
      <c r="B362" s="28"/>
    </row>
    <row r="363" ht="14.25">
      <c r="B363" s="28"/>
    </row>
    <row r="364" ht="14.25">
      <c r="B364" s="28"/>
    </row>
    <row r="365" ht="14.25">
      <c r="B365" s="28"/>
    </row>
    <row r="366" ht="14.25">
      <c r="B366" s="28"/>
    </row>
    <row r="367" ht="14.25">
      <c r="B367" s="28"/>
    </row>
    <row r="368" ht="14.25">
      <c r="B368" s="28"/>
    </row>
    <row r="369" ht="14.25">
      <c r="B369" s="28"/>
    </row>
    <row r="370" ht="14.25">
      <c r="B370" s="28"/>
    </row>
    <row r="371" ht="14.25">
      <c r="B371" s="28"/>
    </row>
    <row r="372" ht="14.25">
      <c r="B372" s="28"/>
    </row>
    <row r="373" ht="14.25">
      <c r="B373" s="28"/>
    </row>
    <row r="374" ht="14.25">
      <c r="B374" s="28"/>
    </row>
    <row r="375" ht="14.25">
      <c r="B375" s="28"/>
    </row>
    <row r="376" ht="14.25">
      <c r="B376" s="28"/>
    </row>
    <row r="377" ht="14.25">
      <c r="B377" s="28"/>
    </row>
    <row r="378" ht="14.25">
      <c r="B378" s="28"/>
    </row>
    <row r="379" ht="14.25">
      <c r="B379" s="28"/>
    </row>
    <row r="380" ht="14.25">
      <c r="B380" s="28"/>
    </row>
    <row r="381" ht="14.25">
      <c r="B381" s="28"/>
    </row>
    <row r="382" ht="14.25">
      <c r="B382" s="28"/>
    </row>
    <row r="383" ht="14.25">
      <c r="B383" s="28"/>
    </row>
    <row r="384" ht="14.25">
      <c r="B384" s="28"/>
    </row>
    <row r="385" ht="14.25">
      <c r="B385" s="28"/>
    </row>
    <row r="386" ht="14.25">
      <c r="B386" s="28"/>
    </row>
    <row r="387" ht="14.25">
      <c r="B387" s="28"/>
    </row>
    <row r="388" ht="14.25">
      <c r="B388" s="28"/>
    </row>
    <row r="389" ht="14.25">
      <c r="B389" s="28"/>
    </row>
    <row r="390" ht="14.25">
      <c r="B390" s="28"/>
    </row>
    <row r="391" ht="14.25">
      <c r="B391" s="28"/>
    </row>
    <row r="392" ht="14.25">
      <c r="B392" s="28"/>
    </row>
    <row r="393" ht="14.25">
      <c r="B393" s="28"/>
    </row>
    <row r="394" ht="14.25">
      <c r="B394" s="28"/>
    </row>
    <row r="395" ht="14.25">
      <c r="B395" s="28"/>
    </row>
    <row r="396" ht="14.25">
      <c r="B396" s="28"/>
    </row>
    <row r="397" ht="14.25">
      <c r="B397" s="28"/>
    </row>
    <row r="398" ht="14.25">
      <c r="B398" s="28"/>
    </row>
    <row r="399" ht="14.25">
      <c r="B399" s="28"/>
    </row>
    <row r="400" ht="14.25">
      <c r="B400" s="28"/>
    </row>
    <row r="401" ht="14.25">
      <c r="B401" s="28"/>
    </row>
    <row r="402" ht="14.25">
      <c r="B402" s="28"/>
    </row>
    <row r="403" ht="14.25">
      <c r="B403" s="28"/>
    </row>
    <row r="404" ht="14.25">
      <c r="B404" s="28"/>
    </row>
    <row r="405" ht="14.25">
      <c r="B405" s="28"/>
    </row>
    <row r="406" ht="14.25">
      <c r="B406" s="28"/>
    </row>
    <row r="407" ht="14.25">
      <c r="B407" s="28"/>
    </row>
    <row r="408" ht="14.25">
      <c r="B408" s="28"/>
    </row>
    <row r="409" ht="14.25">
      <c r="B409" s="28"/>
    </row>
    <row r="410" ht="14.25">
      <c r="B410" s="28"/>
    </row>
    <row r="411" ht="14.25">
      <c r="B411" s="28"/>
    </row>
    <row r="412" ht="14.25">
      <c r="B412" s="28"/>
    </row>
    <row r="413" ht="14.25">
      <c r="B413" s="28"/>
    </row>
    <row r="414" ht="14.25">
      <c r="B414" s="28"/>
    </row>
    <row r="415" ht="14.25">
      <c r="B415" s="28"/>
    </row>
    <row r="416" ht="14.25">
      <c r="B416" s="28"/>
    </row>
    <row r="417" ht="14.25">
      <c r="B417" s="28"/>
    </row>
    <row r="418" ht="14.25">
      <c r="B418" s="28"/>
    </row>
    <row r="419" ht="14.25">
      <c r="B419" s="28"/>
    </row>
    <row r="420" ht="14.25">
      <c r="B420" s="28"/>
    </row>
    <row r="421" ht="14.25">
      <c r="B421" s="28"/>
    </row>
    <row r="422" ht="14.25">
      <c r="B422" s="28"/>
    </row>
    <row r="423" ht="14.25">
      <c r="B423" s="28"/>
    </row>
    <row r="424" ht="14.25">
      <c r="B424" s="28"/>
    </row>
    <row r="425" ht="14.25">
      <c r="B425" s="28"/>
    </row>
    <row r="426" ht="14.25">
      <c r="B426" s="28"/>
    </row>
    <row r="427" ht="14.25">
      <c r="B427" s="28"/>
    </row>
    <row r="428" ht="14.25">
      <c r="B428" s="28"/>
    </row>
    <row r="429" ht="14.25">
      <c r="B429" s="28"/>
    </row>
    <row r="430" ht="14.25">
      <c r="B430" s="28"/>
    </row>
    <row r="431" ht="14.25">
      <c r="B431" s="28"/>
    </row>
    <row r="432" ht="14.25">
      <c r="B432" s="28"/>
    </row>
    <row r="433" ht="14.25">
      <c r="B433" s="28"/>
    </row>
    <row r="434" ht="14.25">
      <c r="B434" s="28"/>
    </row>
    <row r="435" ht="14.25">
      <c r="B435" s="28"/>
    </row>
    <row r="436" ht="14.25">
      <c r="B436" s="28"/>
    </row>
    <row r="437" ht="14.25">
      <c r="B437" s="28"/>
    </row>
    <row r="438" ht="14.25">
      <c r="B438" s="28"/>
    </row>
    <row r="439" ht="14.25">
      <c r="B439" s="28"/>
    </row>
    <row r="440" ht="14.25">
      <c r="B440" s="28"/>
    </row>
    <row r="441" ht="14.25">
      <c r="B441" s="28"/>
    </row>
    <row r="442" ht="14.25">
      <c r="B442" s="28"/>
    </row>
    <row r="443" ht="14.25">
      <c r="B443" s="28"/>
    </row>
    <row r="444" ht="14.25">
      <c r="B444" s="28"/>
    </row>
    <row r="445" ht="14.25">
      <c r="B445" s="28"/>
    </row>
    <row r="446" ht="14.25">
      <c r="B446" s="28"/>
    </row>
    <row r="447" ht="14.25">
      <c r="B447" s="28"/>
    </row>
    <row r="448" ht="14.25">
      <c r="B448" s="28"/>
    </row>
    <row r="449" ht="14.25">
      <c r="B449" s="28"/>
    </row>
    <row r="450" ht="14.25">
      <c r="B450" s="28"/>
    </row>
    <row r="451" ht="14.25">
      <c r="B451" s="28"/>
    </row>
    <row r="452" ht="14.25">
      <c r="B452" s="28"/>
    </row>
    <row r="453" ht="14.25">
      <c r="B453" s="28"/>
    </row>
    <row r="454" ht="14.25">
      <c r="B454" s="28"/>
    </row>
    <row r="455" ht="14.25">
      <c r="B455" s="28"/>
    </row>
    <row r="456" ht="14.25">
      <c r="B456" s="28"/>
    </row>
    <row r="457" ht="14.25">
      <c r="B457" s="28"/>
    </row>
    <row r="458" ht="14.25">
      <c r="B458" s="28"/>
    </row>
    <row r="459" ht="14.25">
      <c r="B459" s="28"/>
    </row>
    <row r="460" ht="14.25">
      <c r="B460" s="28"/>
    </row>
    <row r="461" ht="14.25">
      <c r="B461" s="28"/>
    </row>
    <row r="462" ht="14.25">
      <c r="B462" s="28"/>
    </row>
    <row r="463" ht="14.25">
      <c r="B463" s="28"/>
    </row>
    <row r="464" ht="14.25">
      <c r="B464" s="28"/>
    </row>
    <row r="465" ht="14.25">
      <c r="B465" s="28"/>
    </row>
    <row r="466" ht="14.25">
      <c r="B466" s="28"/>
    </row>
    <row r="467" ht="14.25">
      <c r="B467" s="28"/>
    </row>
    <row r="468" ht="14.25">
      <c r="B468" s="28"/>
    </row>
    <row r="469" ht="14.25">
      <c r="B469" s="28"/>
    </row>
    <row r="470" ht="14.25">
      <c r="B470" s="28"/>
    </row>
    <row r="471" ht="14.25">
      <c r="B471" s="28"/>
    </row>
    <row r="472" ht="14.25">
      <c r="B472" s="28"/>
    </row>
    <row r="473" ht="14.25">
      <c r="B473" s="28"/>
    </row>
    <row r="474" ht="14.25">
      <c r="B474" s="28"/>
    </row>
    <row r="475" ht="14.25">
      <c r="B475" s="28"/>
    </row>
    <row r="476" ht="14.25">
      <c r="B476" s="28"/>
    </row>
    <row r="477" ht="14.25">
      <c r="B477" s="28"/>
    </row>
    <row r="478" ht="14.25">
      <c r="B478" s="28"/>
    </row>
    <row r="479" ht="14.25">
      <c r="B479" s="28"/>
    </row>
    <row r="480" ht="14.25">
      <c r="B480" s="28"/>
    </row>
    <row r="481" ht="14.25">
      <c r="B481" s="28"/>
    </row>
    <row r="482" ht="14.25">
      <c r="B482" s="28"/>
    </row>
    <row r="483" ht="14.25">
      <c r="B483" s="28"/>
    </row>
    <row r="484" ht="14.25">
      <c r="B484" s="28"/>
    </row>
    <row r="485" ht="14.25">
      <c r="B485" s="28"/>
    </row>
    <row r="486" ht="14.25">
      <c r="B486" s="28"/>
    </row>
    <row r="487" ht="14.25">
      <c r="B487" s="28"/>
    </row>
    <row r="488" ht="14.25">
      <c r="B488" s="28"/>
    </row>
    <row r="489" ht="14.25">
      <c r="B489" s="28"/>
    </row>
    <row r="490" ht="14.25">
      <c r="B490" s="28"/>
    </row>
    <row r="491" ht="14.25">
      <c r="B491" s="28"/>
    </row>
    <row r="492" ht="14.25">
      <c r="B492" s="28"/>
    </row>
    <row r="493" ht="14.25">
      <c r="B493" s="28"/>
    </row>
    <row r="494" ht="14.25">
      <c r="B494" s="28"/>
    </row>
    <row r="495" ht="14.25">
      <c r="B495" s="28"/>
    </row>
    <row r="496" ht="14.25">
      <c r="B496" s="28"/>
    </row>
    <row r="497" ht="14.25">
      <c r="B497" s="28"/>
    </row>
    <row r="498" ht="14.25">
      <c r="B498" s="28"/>
    </row>
    <row r="499" ht="14.25">
      <c r="B499" s="28"/>
    </row>
    <row r="500" ht="14.25">
      <c r="B500" s="28"/>
    </row>
    <row r="501" ht="14.25">
      <c r="B501" s="28"/>
    </row>
    <row r="502" ht="14.25">
      <c r="B502" s="28"/>
    </row>
    <row r="503" ht="14.25">
      <c r="B503" s="28"/>
    </row>
    <row r="504" ht="14.25">
      <c r="B504" s="28"/>
    </row>
    <row r="505" ht="14.25">
      <c r="B505" s="28"/>
    </row>
    <row r="506" ht="14.25">
      <c r="B506" s="28"/>
    </row>
    <row r="507" ht="14.25">
      <c r="B507" s="28"/>
    </row>
    <row r="508" ht="14.25">
      <c r="B508" s="28"/>
    </row>
    <row r="509" ht="14.25">
      <c r="B509" s="28"/>
    </row>
    <row r="510" ht="14.25">
      <c r="B510" s="28"/>
    </row>
    <row r="511" ht="14.25">
      <c r="B511" s="28"/>
    </row>
    <row r="512" ht="14.25">
      <c r="B512" s="28"/>
    </row>
    <row r="513" ht="14.25">
      <c r="B513" s="28"/>
    </row>
    <row r="514" ht="14.25">
      <c r="B514" s="28"/>
    </row>
    <row r="515" ht="14.25">
      <c r="B515" s="28"/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1.8515625" style="67" customWidth="1" collapsed="1"/>
    <col min="3" max="3" width="14.28125" style="67" customWidth="1"/>
    <col min="4" max="4" width="13.7109375" style="67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2:4" ht="21.75" customHeight="1">
      <c r="B1" s="1" t="s">
        <v>64</v>
      </c>
      <c r="C1" s="35"/>
      <c r="D1" s="35"/>
    </row>
    <row r="2" spans="2:6" ht="26.25">
      <c r="B2" s="4" t="s">
        <v>1</v>
      </c>
      <c r="C2" s="35"/>
      <c r="D2" s="35"/>
      <c r="F2" s="42"/>
    </row>
    <row r="3" spans="2:7" ht="15" customHeight="1">
      <c r="B3" s="38" t="s">
        <v>2</v>
      </c>
      <c r="C3" s="86">
        <v>39263</v>
      </c>
      <c r="D3" s="86">
        <v>38898</v>
      </c>
      <c r="F3" s="42"/>
      <c r="G3" s="42"/>
    </row>
    <row r="4" spans="2:7" ht="14.25" customHeight="1" thickBot="1">
      <c r="B4" s="6"/>
      <c r="C4" s="7" t="s">
        <v>63</v>
      </c>
      <c r="D4" s="7" t="s">
        <v>63</v>
      </c>
      <c r="F4" s="42"/>
      <c r="G4" s="42"/>
    </row>
    <row r="5" spans="2:7" ht="12.75">
      <c r="B5" s="39" t="s">
        <v>3</v>
      </c>
      <c r="C5" s="40">
        <v>10540</v>
      </c>
      <c r="D5" s="41">
        <v>11650</v>
      </c>
      <c r="F5" s="42"/>
      <c r="G5" s="42"/>
    </row>
    <row r="6" spans="2:7" ht="12.75">
      <c r="B6" s="43" t="s">
        <v>4</v>
      </c>
      <c r="C6" s="44">
        <v>217066</v>
      </c>
      <c r="D6" s="45">
        <v>214391</v>
      </c>
      <c r="F6" s="42"/>
      <c r="G6" s="42"/>
    </row>
    <row r="7" spans="2:7" ht="12.75">
      <c r="B7" s="43" t="s">
        <v>5</v>
      </c>
      <c r="C7" s="44">
        <v>18955</v>
      </c>
      <c r="D7" s="45">
        <v>10707</v>
      </c>
      <c r="F7" s="42"/>
      <c r="G7" s="42"/>
    </row>
    <row r="8" spans="2:7" ht="12.75">
      <c r="B8" s="43" t="s">
        <v>6</v>
      </c>
      <c r="C8" s="44">
        <v>8297</v>
      </c>
      <c r="D8" s="45">
        <v>8700</v>
      </c>
      <c r="F8" s="42"/>
      <c r="G8" s="42"/>
    </row>
    <row r="9" spans="2:7" ht="12.75">
      <c r="B9" s="46" t="s">
        <v>7</v>
      </c>
      <c r="C9" s="44">
        <v>241831</v>
      </c>
      <c r="D9" s="45">
        <v>205022</v>
      </c>
      <c r="F9" s="42"/>
      <c r="G9" s="42"/>
    </row>
    <row r="10" spans="2:7" ht="12.75">
      <c r="B10" s="43" t="s">
        <v>8</v>
      </c>
      <c r="C10" s="44">
        <v>26788</v>
      </c>
      <c r="D10" s="45">
        <v>20214</v>
      </c>
      <c r="F10" s="42"/>
      <c r="G10" s="42"/>
    </row>
    <row r="11" spans="2:7" ht="12.75">
      <c r="B11" s="43" t="s">
        <v>9</v>
      </c>
      <c r="C11" s="44">
        <v>3342</v>
      </c>
      <c r="D11" s="45">
        <v>3345</v>
      </c>
      <c r="F11" s="42"/>
      <c r="G11" s="42"/>
    </row>
    <row r="12" spans="2:7" ht="12.75">
      <c r="B12" s="43" t="s">
        <v>10</v>
      </c>
      <c r="C12" s="44">
        <v>2439</v>
      </c>
      <c r="D12" s="45">
        <v>3495</v>
      </c>
      <c r="F12" s="42"/>
      <c r="G12" s="42"/>
    </row>
    <row r="13" spans="2:7" ht="12.75">
      <c r="B13" s="71" t="s">
        <v>11</v>
      </c>
      <c r="C13" s="44">
        <v>114</v>
      </c>
      <c r="D13" s="45">
        <v>740</v>
      </c>
      <c r="F13" s="42"/>
      <c r="G13" s="42"/>
    </row>
    <row r="14" spans="2:7" ht="12.75">
      <c r="B14" s="43" t="s">
        <v>12</v>
      </c>
      <c r="C14" s="44">
        <v>718</v>
      </c>
      <c r="D14" s="45">
        <v>142</v>
      </c>
      <c r="F14" s="42"/>
      <c r="G14" s="42"/>
    </row>
    <row r="15" spans="2:7" ht="12.75">
      <c r="B15" s="43" t="s">
        <v>13</v>
      </c>
      <c r="C15" s="44">
        <v>602</v>
      </c>
      <c r="D15" s="45">
        <v>767</v>
      </c>
      <c r="F15" s="42"/>
      <c r="G15" s="42"/>
    </row>
    <row r="16" spans="2:7" ht="12.75">
      <c r="B16" s="46" t="s">
        <v>15</v>
      </c>
      <c r="C16" s="44">
        <v>2468</v>
      </c>
      <c r="D16" s="45">
        <v>2133</v>
      </c>
      <c r="F16" s="42"/>
      <c r="G16" s="42"/>
    </row>
    <row r="17" spans="2:7" ht="12.75">
      <c r="B17" s="46" t="s">
        <v>16</v>
      </c>
      <c r="C17" s="44">
        <v>7130</v>
      </c>
      <c r="D17" s="45">
        <v>7119</v>
      </c>
      <c r="F17" s="42"/>
      <c r="G17" s="42"/>
    </row>
    <row r="18" spans="2:7" ht="13.5" thickBot="1">
      <c r="B18" s="47" t="s">
        <v>17</v>
      </c>
      <c r="C18" s="48">
        <v>18612</v>
      </c>
      <c r="D18" s="49">
        <v>1518</v>
      </c>
      <c r="F18" s="42"/>
      <c r="G18" s="42"/>
    </row>
    <row r="19" spans="2:4" ht="13.5" thickBot="1">
      <c r="B19" s="72" t="s">
        <v>18</v>
      </c>
      <c r="C19" s="73">
        <v>558902</v>
      </c>
      <c r="D19" s="74">
        <f>SUM(D2:D18)</f>
        <v>528841</v>
      </c>
    </row>
    <row r="20" spans="2:4" ht="15.75">
      <c r="B20" s="53"/>
      <c r="C20" s="54"/>
      <c r="D20" s="54"/>
    </row>
    <row r="21" spans="2:4" ht="15">
      <c r="B21" s="38" t="s">
        <v>19</v>
      </c>
      <c r="C21" s="86">
        <v>39263</v>
      </c>
      <c r="D21" s="86">
        <v>38898</v>
      </c>
    </row>
    <row r="22" spans="2:4" ht="13.5" thickBot="1">
      <c r="B22" s="6"/>
      <c r="C22" s="7" t="s">
        <v>63</v>
      </c>
      <c r="D22" s="7" t="s">
        <v>63</v>
      </c>
    </row>
    <row r="23" spans="2:4" ht="13.5" customHeight="1">
      <c r="B23" s="39" t="s">
        <v>20</v>
      </c>
      <c r="C23" s="40">
        <v>21911</v>
      </c>
      <c r="D23" s="41">
        <v>22163</v>
      </c>
    </row>
    <row r="24" spans="2:4" ht="13.5" customHeight="1">
      <c r="B24" s="43" t="s">
        <v>21</v>
      </c>
      <c r="C24" s="44">
        <v>430657</v>
      </c>
      <c r="D24" s="45">
        <v>377056</v>
      </c>
    </row>
    <row r="25" spans="2:4" ht="12.75">
      <c r="B25" s="43" t="s">
        <v>23</v>
      </c>
      <c r="C25" s="44">
        <v>8591</v>
      </c>
      <c r="D25" s="45">
        <v>5397</v>
      </c>
    </row>
    <row r="26" spans="2:4" ht="12.75">
      <c r="B26" s="43" t="s">
        <v>24</v>
      </c>
      <c r="C26" s="44">
        <v>27907</v>
      </c>
      <c r="D26" s="45">
        <v>21902</v>
      </c>
    </row>
    <row r="27" spans="2:4" ht="12.75">
      <c r="B27" s="46" t="s">
        <v>25</v>
      </c>
      <c r="C27" s="44">
        <v>18260</v>
      </c>
      <c r="D27" s="45">
        <v>18656</v>
      </c>
    </row>
    <row r="28" spans="2:4" ht="12.75">
      <c r="B28" s="43" t="s">
        <v>26</v>
      </c>
      <c r="C28" s="44">
        <v>2284</v>
      </c>
      <c r="D28" s="45">
        <v>2241</v>
      </c>
    </row>
    <row r="29" spans="2:4" ht="12.75">
      <c r="B29" s="43" t="s">
        <v>27</v>
      </c>
      <c r="C29" s="44">
        <v>0</v>
      </c>
      <c r="D29" s="45">
        <v>0</v>
      </c>
    </row>
    <row r="30" spans="2:4" ht="12.75">
      <c r="B30" s="43" t="s">
        <v>28</v>
      </c>
      <c r="C30" s="44">
        <v>0</v>
      </c>
      <c r="D30" s="45">
        <v>0</v>
      </c>
    </row>
    <row r="31" spans="2:4" ht="12.75">
      <c r="B31" s="43" t="s">
        <v>29</v>
      </c>
      <c r="C31" s="44">
        <v>6002</v>
      </c>
      <c r="D31" s="45">
        <v>0</v>
      </c>
    </row>
    <row r="32" spans="2:4" ht="13.5" thickBot="1">
      <c r="B32" s="58" t="s">
        <v>30</v>
      </c>
      <c r="C32" s="59">
        <f>SUM(C23:C24,C25:C31)</f>
        <v>515612</v>
      </c>
      <c r="D32" s="61">
        <f>SUM(D23:D24,D25:D31)</f>
        <v>447415</v>
      </c>
    </row>
    <row r="33" spans="2:4" ht="12.75">
      <c r="B33" s="60" t="s">
        <v>31</v>
      </c>
      <c r="C33" s="40"/>
      <c r="D33" s="41"/>
    </row>
    <row r="34" spans="2:4" ht="12.75">
      <c r="B34" s="43" t="s">
        <v>32</v>
      </c>
      <c r="C34" s="44">
        <v>19005</v>
      </c>
      <c r="D34" s="45">
        <v>19005</v>
      </c>
    </row>
    <row r="35" spans="2:4" ht="12.75">
      <c r="B35" s="43" t="s">
        <v>33</v>
      </c>
      <c r="C35" s="44">
        <v>24285</v>
      </c>
      <c r="D35" s="45">
        <v>23523</v>
      </c>
    </row>
    <row r="36" spans="2:4" ht="12.75">
      <c r="B36" s="43" t="s">
        <v>34</v>
      </c>
      <c r="C36" s="44">
        <v>0</v>
      </c>
      <c r="D36" s="45">
        <v>0</v>
      </c>
    </row>
    <row r="37" spans="2:4" ht="13.5" thickBot="1">
      <c r="B37" s="58" t="s">
        <v>35</v>
      </c>
      <c r="C37" s="59">
        <f>SUM(C34:C36)</f>
        <v>43290</v>
      </c>
      <c r="D37" s="61">
        <f>SUM(D34:D36)</f>
        <v>42528</v>
      </c>
    </row>
    <row r="38" spans="2:4" ht="13.5" thickBot="1">
      <c r="B38" s="75"/>
      <c r="C38" s="76"/>
      <c r="D38" s="77"/>
    </row>
    <row r="39" spans="2:4" ht="13.5" thickBot="1">
      <c r="B39" s="72" t="s">
        <v>36</v>
      </c>
      <c r="C39" s="73">
        <v>558902</v>
      </c>
      <c r="D39" s="74">
        <v>489943</v>
      </c>
    </row>
    <row r="40" spans="2:4" ht="15">
      <c r="B40" s="65"/>
      <c r="C40" s="66"/>
      <c r="D40" s="66"/>
    </row>
    <row r="41" spans="3:4" ht="12.75">
      <c r="C41" s="29"/>
      <c r="D41" s="29"/>
    </row>
    <row r="42" spans="2:4" ht="12.75">
      <c r="B42" s="68"/>
      <c r="C42" s="68"/>
      <c r="D42" s="68"/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mskoumal</cp:lastModifiedBy>
  <cp:lastPrinted>2007-05-11T12:15:21Z</cp:lastPrinted>
  <dcterms:created xsi:type="dcterms:W3CDTF">2007-05-11T06:44:34Z</dcterms:created>
  <dcterms:modified xsi:type="dcterms:W3CDTF">2007-08-02T17:23:24Z</dcterms:modified>
  <cp:category/>
  <cp:version/>
  <cp:contentType/>
  <cp:contentStatus/>
</cp:coreProperties>
</file>